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35" yWindow="225" windowWidth="20730" windowHeight="11445"/>
  </bookViews>
  <sheets>
    <sheet name="DATA" sheetId="1" r:id="rId1"/>
  </sheets>
  <definedNames>
    <definedName name="_xlnm.Print_Area" localSheetId="0">DATA!$A$1:$AG$44</definedName>
  </definedNames>
  <calcPr calcId="145621"/>
</workbook>
</file>

<file path=xl/calcChain.xml><?xml version="1.0" encoding="utf-8"?>
<calcChain xmlns="http://schemas.openxmlformats.org/spreadsheetml/2006/main">
  <c r="AE39" i="1" l="1"/>
  <c r="AD39" i="1"/>
  <c r="P39" i="1"/>
  <c r="O39" i="1"/>
  <c r="N39" i="1"/>
  <c r="M39" i="1"/>
  <c r="L39" i="1"/>
  <c r="K39" i="1"/>
  <c r="J39" i="1"/>
  <c r="I39" i="1"/>
  <c r="H39" i="1"/>
  <c r="G39" i="1"/>
  <c r="D39" i="1"/>
  <c r="AD38" i="1"/>
  <c r="O37" i="1"/>
  <c r="P37" i="1"/>
  <c r="Q37" i="1"/>
  <c r="R37" i="1"/>
  <c r="S37" i="1"/>
  <c r="N37" i="1"/>
  <c r="L38" i="1"/>
  <c r="M38" i="1"/>
  <c r="N38" i="1"/>
  <c r="O38" i="1"/>
  <c r="P38" i="1"/>
  <c r="J37" i="1"/>
  <c r="K37" i="1"/>
  <c r="J38" i="1"/>
  <c r="K38" i="1"/>
  <c r="I38" i="1"/>
  <c r="AD37" i="1"/>
  <c r="I37" i="1"/>
  <c r="AC36" i="1"/>
  <c r="AB36" i="1"/>
  <c r="AA36" i="1"/>
  <c r="Z36" i="1"/>
  <c r="Y36" i="1"/>
  <c r="X36" i="1"/>
  <c r="W36" i="1"/>
  <c r="V36" i="1"/>
  <c r="U36" i="1"/>
  <c r="T36" i="1"/>
  <c r="R36" i="1"/>
  <c r="Q36" i="1"/>
</calcChain>
</file>

<file path=xl/sharedStrings.xml><?xml version="1.0" encoding="utf-8"?>
<sst xmlns="http://schemas.openxmlformats.org/spreadsheetml/2006/main" count="111" uniqueCount="79">
  <si>
    <t>Note: All readings are displayed against the date they were taken with the exception of the maximum temperature and rainfall which are thrown back to the previous day.</t>
  </si>
  <si>
    <t>Date</t>
  </si>
  <si>
    <t>Total cloud</t>
  </si>
  <si>
    <t>Wind</t>
  </si>
  <si>
    <t>Dry Bulb</t>
  </si>
  <si>
    <t>Wet Bulb</t>
  </si>
  <si>
    <t>Total</t>
  </si>
  <si>
    <t>Average</t>
  </si>
  <si>
    <t>Wind Speed (kn)</t>
  </si>
  <si>
    <t>Fog at 0900 GMT</t>
  </si>
  <si>
    <t xml:space="preserve">Air frost </t>
  </si>
  <si>
    <t>Ground frost</t>
  </si>
  <si>
    <t>Air maximum</t>
  </si>
  <si>
    <t>Mean air</t>
  </si>
  <si>
    <t>Air minimum</t>
  </si>
  <si>
    <t>Grass minimum</t>
  </si>
  <si>
    <t>Concrete minimum</t>
  </si>
  <si>
    <t>Soil temperature</t>
  </si>
  <si>
    <t>10 cm depth</t>
  </si>
  <si>
    <t>30 cm depth</t>
  </si>
  <si>
    <t>Temperatures (C)</t>
  </si>
  <si>
    <t>Air minimum and grass minimum temperatures are for the period 0900 on the previous day to 0900 on the day displayed. Precipitation and air maximum temperatures are for the period 0900 on the day displayed until 0900 on the next day.</t>
  </si>
  <si>
    <t>100 cm depth</t>
  </si>
  <si>
    <t>Rain days</t>
  </si>
  <si>
    <t>Wet days</t>
  </si>
  <si>
    <t>Present weather (code)</t>
  </si>
  <si>
    <t>Snow depth (cm)</t>
  </si>
  <si>
    <t>Maximum</t>
  </si>
  <si>
    <t>Minimum</t>
  </si>
  <si>
    <t>Gale day</t>
  </si>
  <si>
    <t>Thunder heard</t>
  </si>
  <si>
    <t>State of the ground (code) at 0900 GMT</t>
  </si>
  <si>
    <t>Relative humidity (%) at 0900 GMT</t>
  </si>
  <si>
    <t>Visibility (code)</t>
  </si>
  <si>
    <t>No. of days</t>
  </si>
  <si>
    <t>Relative humidity is calculated using a formula that is invalid when wet bulb is frozen</t>
  </si>
  <si>
    <t>Snowdon precipitation (mm)</t>
  </si>
  <si>
    <t>Sunshine (00-24 GMT) (h)</t>
  </si>
  <si>
    <t>Sunless days</t>
  </si>
  <si>
    <t>Snow (5) or sleet (1) falling</t>
  </si>
  <si>
    <t>Hail falling (&gt;0; code)</t>
  </si>
  <si>
    <t>Wind Direction (deg/10)</t>
  </si>
  <si>
    <t>With no snow lying</t>
  </si>
  <si>
    <t>With snow lying</t>
  </si>
  <si>
    <t>Campbell-Stokes (h)</t>
  </si>
  <si>
    <t>MSL pressure at 0900 GMT (mb)</t>
  </si>
  <si>
    <t>2017-Aug-01</t>
  </si>
  <si>
    <t>x</t>
  </si>
  <si>
    <t>2017-Aug-02</t>
  </si>
  <si>
    <t>2017-Aug-03</t>
  </si>
  <si>
    <t>tr</t>
  </si>
  <si>
    <t>2017-Aug-04</t>
  </si>
  <si>
    <t>2017-Aug-05</t>
  </si>
  <si>
    <t>2017-Aug-06</t>
  </si>
  <si>
    <t>2017-Aug-07</t>
  </si>
  <si>
    <t>2017-Aug-08</t>
  </si>
  <si>
    <t>2017-Aug-09</t>
  </si>
  <si>
    <t>2017-Aug-10</t>
  </si>
  <si>
    <t>2017-Aug-11</t>
  </si>
  <si>
    <t>2017-Aug-12</t>
  </si>
  <si>
    <t>2017-Aug-13</t>
  </si>
  <si>
    <t>2017-Aug-14</t>
  </si>
  <si>
    <t>2017-Aug-15</t>
  </si>
  <si>
    <t>2017-Aug-16</t>
  </si>
  <si>
    <t>2017-Aug-17</t>
  </si>
  <si>
    <t>2017-Aug-18</t>
  </si>
  <si>
    <t>2017-Aug-19</t>
  </si>
  <si>
    <t>2017-Aug-20</t>
  </si>
  <si>
    <t>2017-Aug-21</t>
  </si>
  <si>
    <t>2017-Aug-22</t>
  </si>
  <si>
    <t>2017-Aug-23</t>
  </si>
  <si>
    <t>2017-Aug-24</t>
  </si>
  <si>
    <t>2017-Aug-25</t>
  </si>
  <si>
    <t>2017-Aug-26</t>
  </si>
  <si>
    <t>2017-Aug-27</t>
  </si>
  <si>
    <t>2017-Aug-28</t>
  </si>
  <si>
    <t>2017-Aug-29</t>
  </si>
  <si>
    <t>2017-Aug-30</t>
  </si>
  <si>
    <t>2017-Aug-31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</si>
</sst>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style="thick">
        <color indexed="8"/>
      </left>
      <right style="thick">
        <color indexed="8"/>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style="thick">
        <color indexed="8"/>
      </right>
      <top/>
      <bottom style="thick">
        <color indexed="8"/>
      </bottom>
      <diagonal/>
    </border>
    <border>
      <left/>
      <right/>
      <top style="thick">
        <color indexed="8"/>
      </top>
      <bottom style="thick">
        <color indexed="8"/>
      </bottom>
      <diagonal/>
    </border>
    <border>
      <left style="thick">
        <color indexed="8"/>
      </left>
      <right style="thick">
        <color indexed="8"/>
      </right>
      <top/>
      <bottom/>
      <diagonal/>
    </border>
    <border>
      <left style="thick">
        <color indexed="8"/>
      </left>
      <right style="thick">
        <color indexed="8"/>
      </right>
      <top style="thick">
        <color indexed="8"/>
      </top>
      <bottom/>
      <diagonal/>
    </border>
    <border>
      <left style="thick">
        <color indexed="8"/>
      </left>
      <right/>
      <top style="thick">
        <color indexed="8"/>
      </top>
      <bottom style="thick">
        <color indexed="8"/>
      </bottom>
      <diagonal/>
    </border>
    <border>
      <left style="thick">
        <color indexed="8"/>
      </left>
      <right/>
      <top style="thick">
        <color indexed="8"/>
      </top>
      <bottom/>
      <diagonal/>
    </border>
    <border>
      <left/>
      <right style="thick">
        <color indexed="8"/>
      </right>
      <top style="thick">
        <color indexed="8"/>
      </top>
      <bottom/>
      <diagonal/>
    </border>
    <border>
      <left style="thick">
        <color indexed="8"/>
      </left>
      <right/>
      <top/>
      <bottom style="thick">
        <color indexed="8"/>
      </bottom>
      <diagonal/>
    </border>
    <border>
      <left/>
      <right style="thick">
        <color indexed="8"/>
      </right>
      <top/>
      <bottom style="thick">
        <color indexed="8"/>
      </bottom>
      <diagonal/>
    </border>
    <border>
      <left/>
      <right style="thick">
        <color indexed="8"/>
      </right>
      <top/>
      <bottom/>
      <diagonal/>
    </border>
    <border>
      <left/>
      <right/>
      <top style="medium">
        <color indexed="8"/>
      </top>
      <bottom/>
      <diagonal/>
    </border>
    <border>
      <left/>
      <right style="thick">
        <color indexed="8"/>
      </right>
      <top style="medium">
        <color indexed="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0" fontId="6" fillId="0" borderId="0"/>
    <xf numFmtId="0" fontId="5" fillId="0" borderId="0"/>
    <xf numFmtId="0" fontId="4" fillId="0" borderId="0"/>
    <xf numFmtId="0" fontId="3" fillId="0" borderId="0"/>
    <xf numFmtId="0" fontId="2" fillId="0" borderId="0"/>
    <xf numFmtId="0" fontId="2" fillId="0" borderId="0"/>
    <xf numFmtId="0" fontId="2" fillId="0" borderId="0"/>
    <xf numFmtId="0" fontId="2" fillId="0" borderId="0"/>
    <xf numFmtId="0" fontId="9" fillId="0" borderId="0" applyNumberFormat="0" applyFill="0" applyBorder="0" applyAlignment="0" applyProtection="0"/>
    <xf numFmtId="0" fontId="10" fillId="0" borderId="15" applyNumberFormat="0" applyFill="0" applyAlignment="0" applyProtection="0"/>
    <xf numFmtId="0" fontId="11" fillId="0" borderId="16" applyNumberFormat="0" applyFill="0" applyAlignment="0" applyProtection="0"/>
    <xf numFmtId="0" fontId="12" fillId="0" borderId="17"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18" applyNumberFormat="0" applyAlignment="0" applyProtection="0"/>
    <xf numFmtId="0" fontId="17" fillId="6" borderId="19" applyNumberFormat="0" applyAlignment="0" applyProtection="0"/>
    <xf numFmtId="0" fontId="18" fillId="6" borderId="18" applyNumberFormat="0" applyAlignment="0" applyProtection="0"/>
    <xf numFmtId="0" fontId="19" fillId="0" borderId="20" applyNumberFormat="0" applyFill="0" applyAlignment="0" applyProtection="0"/>
    <xf numFmtId="0" fontId="20" fillId="7" borderId="21"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4"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4" fillId="32" borderId="0" applyNumberFormat="0" applyBorder="0" applyAlignment="0" applyProtection="0"/>
    <xf numFmtId="0" fontId="1" fillId="0" borderId="0"/>
    <xf numFmtId="0" fontId="1" fillId="8" borderId="22" applyNumberFormat="0" applyFont="0" applyAlignment="0" applyProtection="0"/>
  </cellStyleXfs>
  <cellXfs count="90">
    <xf numFmtId="0" fontId="0" fillId="0" borderId="0" xfId="0"/>
    <xf numFmtId="0" fontId="7" fillId="0" borderId="0" xfId="0" applyFont="1" applyAlignment="1">
      <alignment horizontal="center"/>
    </xf>
    <xf numFmtId="164" fontId="7" fillId="0" borderId="0" xfId="0" applyNumberFormat="1" applyFont="1" applyAlignment="1">
      <alignment horizontal="center"/>
    </xf>
    <xf numFmtId="164" fontId="0" fillId="0" borderId="0" xfId="0" applyNumberFormat="1"/>
    <xf numFmtId="0" fontId="0" fillId="0" borderId="0" xfId="0" applyAlignment="1">
      <alignment horizontal="center"/>
    </xf>
    <xf numFmtId="0" fontId="7" fillId="0" borderId="1" xfId="0" applyFont="1" applyBorder="1" applyAlignment="1">
      <alignment horizontal="center" textRotation="90"/>
    </xf>
    <xf numFmtId="165" fontId="7" fillId="0" borderId="0" xfId="0" applyNumberFormat="1" applyFont="1" applyAlignment="1">
      <alignment horizontal="center"/>
    </xf>
    <xf numFmtId="165" fontId="0" fillId="0" borderId="0" xfId="0" applyNumberFormat="1"/>
    <xf numFmtId="15" fontId="0" fillId="0" borderId="0" xfId="0" applyNumberFormat="1" applyFill="1"/>
    <xf numFmtId="0" fontId="0" fillId="0" borderId="0" xfId="0" applyFill="1"/>
    <xf numFmtId="0" fontId="0" fillId="0" borderId="0" xfId="0" applyAlignment="1"/>
    <xf numFmtId="0" fontId="8" fillId="0" borderId="0" xfId="0" applyFont="1" applyAlignment="1"/>
    <xf numFmtId="164" fontId="7" fillId="0" borderId="0" xfId="0" applyNumberFormat="1" applyFont="1" applyFill="1" applyAlignment="1">
      <alignment horizontal="center"/>
    </xf>
    <xf numFmtId="0" fontId="7" fillId="0" borderId="7" xfId="0" applyFont="1" applyBorder="1" applyAlignment="1">
      <alignment horizontal="center" vertical="center" wrapText="1"/>
    </xf>
    <xf numFmtId="1" fontId="7" fillId="0" borderId="3" xfId="0" applyNumberFormat="1" applyFont="1" applyBorder="1" applyAlignment="1">
      <alignment horizontal="center" textRotation="90" wrapText="1"/>
    </xf>
    <xf numFmtId="1" fontId="7" fillId="0" borderId="1" xfId="0" applyNumberFormat="1" applyFont="1" applyBorder="1" applyAlignment="1">
      <alignment horizontal="center" textRotation="90"/>
    </xf>
    <xf numFmtId="1" fontId="0" fillId="0" borderId="0" xfId="0" applyNumberFormat="1"/>
    <xf numFmtId="1" fontId="0" fillId="0" borderId="0" xfId="0" applyNumberFormat="1" applyAlignment="1"/>
    <xf numFmtId="0" fontId="7" fillId="0" borderId="13" xfId="0" applyFont="1" applyBorder="1" applyAlignment="1">
      <alignment horizontal="center"/>
    </xf>
    <xf numFmtId="164" fontId="7" fillId="0" borderId="13" xfId="0" applyNumberFormat="1" applyFont="1" applyBorder="1" applyAlignment="1">
      <alignment horizontal="center"/>
    </xf>
    <xf numFmtId="165" fontId="7" fillId="0" borderId="13" xfId="0" applyNumberFormat="1" applyFont="1" applyBorder="1" applyAlignment="1">
      <alignment horizontal="center"/>
    </xf>
    <xf numFmtId="0" fontId="0" fillId="0" borderId="13" xfId="0" applyBorder="1" applyAlignment="1">
      <alignment horizontal="center"/>
    </xf>
    <xf numFmtId="1" fontId="7" fillId="0" borderId="13" xfId="0" applyNumberFormat="1" applyFont="1" applyBorder="1" applyAlignment="1">
      <alignment horizontal="center"/>
    </xf>
    <xf numFmtId="165" fontId="7" fillId="0" borderId="0" xfId="0" applyNumberFormat="1" applyFont="1" applyFill="1" applyAlignment="1">
      <alignment horizontal="center"/>
    </xf>
    <xf numFmtId="0" fontId="7" fillId="0" borderId="0" xfId="0" applyFont="1" applyFill="1" applyAlignment="1">
      <alignment horizontal="center"/>
    </xf>
    <xf numFmtId="1" fontId="7" fillId="0" borderId="0" xfId="0" applyNumberFormat="1" applyFont="1" applyFill="1" applyAlignment="1">
      <alignment horizontal="center"/>
    </xf>
    <xf numFmtId="165" fontId="0" fillId="0" borderId="0" xfId="0" applyNumberFormat="1" applyAlignment="1"/>
    <xf numFmtId="0" fontId="0" fillId="0" borderId="0" xfId="0" applyNumberFormat="1" applyFill="1" applyAlignment="1">
      <alignment horizontal="center" vertical="center"/>
    </xf>
    <xf numFmtId="165" fontId="0" fillId="0" borderId="0" xfId="0" applyNumberFormat="1" applyFill="1" applyAlignment="1">
      <alignment horizontal="center" vertical="center"/>
    </xf>
    <xf numFmtId="0" fontId="0" fillId="0" borderId="0" xfId="0" applyFill="1" applyAlignment="1">
      <alignment horizontal="center" vertical="center"/>
    </xf>
    <xf numFmtId="164" fontId="0" fillId="0" borderId="0" xfId="0" applyNumberFormat="1" applyFill="1" applyAlignment="1">
      <alignment horizontal="center" vertical="center"/>
    </xf>
    <xf numFmtId="164" fontId="0" fillId="0" borderId="0" xfId="0" applyNumberFormat="1" applyAlignment="1">
      <alignment horizontal="center" vertical="center"/>
    </xf>
    <xf numFmtId="164" fontId="8" fillId="0" borderId="0" xfId="0" applyNumberFormat="1" applyFont="1" applyFill="1" applyAlignment="1">
      <alignment horizontal="center" vertical="center"/>
    </xf>
    <xf numFmtId="0" fontId="0" fillId="0" borderId="0" xfId="0" applyAlignment="1">
      <alignment horizontal="center" vertical="center"/>
    </xf>
    <xf numFmtId="1" fontId="0" fillId="0" borderId="0" xfId="0" applyNumberFormat="1" applyFill="1" applyAlignment="1">
      <alignment horizontal="center" vertical="center"/>
    </xf>
    <xf numFmtId="1" fontId="8" fillId="0" borderId="0" xfId="0" applyNumberFormat="1" applyFont="1" applyFill="1" applyAlignment="1">
      <alignment horizontal="center" vertical="center"/>
    </xf>
    <xf numFmtId="0" fontId="0" fillId="0" borderId="14" xfId="0" applyBorder="1" applyAlignment="1">
      <alignment horizontal="center"/>
    </xf>
    <xf numFmtId="0" fontId="0" fillId="0" borderId="12" xfId="0" applyBorder="1" applyAlignment="1">
      <alignment horizontal="center"/>
    </xf>
    <xf numFmtId="165" fontId="0" fillId="0" borderId="0" xfId="0" applyNumberFormat="1" applyFill="1" applyAlignment="1">
      <alignment horizontal="center"/>
    </xf>
    <xf numFmtId="0" fontId="0" fillId="0" borderId="0" xfId="0" applyFill="1" applyAlignment="1">
      <alignment horizontal="center"/>
    </xf>
    <xf numFmtId="164" fontId="0" fillId="0" borderId="0" xfId="0" applyNumberFormat="1" applyAlignment="1">
      <alignment horizontal="center"/>
    </xf>
    <xf numFmtId="1" fontId="7" fillId="0" borderId="0" xfId="0" applyNumberFormat="1" applyFont="1" applyAlignment="1">
      <alignment horizontal="center"/>
    </xf>
    <xf numFmtId="165" fontId="0" fillId="0" borderId="0" xfId="0" applyNumberFormat="1" applyAlignment="1">
      <alignment horizontal="center"/>
    </xf>
    <xf numFmtId="0" fontId="0" fillId="0" borderId="0" xfId="0" applyNumberFormat="1" applyFill="1" applyAlignment="1">
      <alignment horizontal="center" vertical="top"/>
    </xf>
    <xf numFmtId="0" fontId="0" fillId="0" borderId="0" xfId="0" applyFill="1" applyAlignment="1">
      <alignment horizontal="center" vertical="top"/>
    </xf>
    <xf numFmtId="164" fontId="1" fillId="0" borderId="0" xfId="49" applyNumberFormat="1" applyFill="1" applyAlignment="1">
      <alignment horizontal="center" vertical="center"/>
    </xf>
    <xf numFmtId="0" fontId="1" fillId="0" borderId="0" xfId="49" applyFill="1" applyAlignment="1">
      <alignment horizontal="center" vertical="top"/>
    </xf>
    <xf numFmtId="165" fontId="1" fillId="0" borderId="0" xfId="49" applyNumberFormat="1" applyFill="1" applyAlignment="1">
      <alignment horizontal="center" vertical="center"/>
    </xf>
    <xf numFmtId="0" fontId="1" fillId="0" borderId="0" xfId="49" applyFill="1" applyAlignment="1">
      <alignment horizontal="center" vertical="center"/>
    </xf>
    <xf numFmtId="1" fontId="1" fillId="0" borderId="0" xfId="49" applyNumberFormat="1" applyFill="1" applyAlignment="1">
      <alignment horizontal="center" vertical="center"/>
    </xf>
    <xf numFmtId="0" fontId="7" fillId="0" borderId="6" xfId="0" applyFont="1" applyFill="1" applyBorder="1" applyAlignment="1">
      <alignment horizontal="center" textRotation="90" wrapText="1"/>
    </xf>
    <xf numFmtId="0" fontId="7" fillId="0" borderId="5" xfId="0" applyFont="1" applyFill="1" applyBorder="1" applyAlignment="1">
      <alignment horizontal="center" textRotation="90" wrapText="1"/>
    </xf>
    <xf numFmtId="0" fontId="7" fillId="0" borderId="3" xfId="0" applyFont="1" applyFill="1" applyBorder="1" applyAlignment="1">
      <alignment horizontal="center" textRotation="90" wrapText="1"/>
    </xf>
    <xf numFmtId="164" fontId="7" fillId="0" borderId="6" xfId="0" applyNumberFormat="1" applyFont="1" applyBorder="1" applyAlignment="1">
      <alignment horizontal="center" textRotation="90"/>
    </xf>
    <xf numFmtId="164" fontId="7" fillId="0" borderId="3" xfId="0" applyNumberFormat="1" applyFont="1" applyBorder="1" applyAlignment="1">
      <alignment horizontal="center" textRotation="90"/>
    </xf>
    <xf numFmtId="164" fontId="7" fillId="0" borderId="6" xfId="0" applyNumberFormat="1" applyFont="1" applyFill="1" applyBorder="1" applyAlignment="1">
      <alignment horizontal="center" textRotation="90" wrapText="1"/>
    </xf>
    <xf numFmtId="164" fontId="7" fillId="0" borderId="5" xfId="0" applyNumberFormat="1" applyFont="1" applyFill="1" applyBorder="1" applyAlignment="1">
      <alignment horizontal="center" textRotation="90" wrapText="1"/>
    </xf>
    <xf numFmtId="164" fontId="7" fillId="0" borderId="3" xfId="0" applyNumberFormat="1" applyFont="1" applyFill="1" applyBorder="1" applyAlignment="1">
      <alignment horizontal="center" textRotation="90" wrapText="1"/>
    </xf>
    <xf numFmtId="0" fontId="7" fillId="0" borderId="6" xfId="0" applyFont="1" applyBorder="1" applyAlignment="1">
      <alignment horizontal="center" textRotation="90"/>
    </xf>
    <xf numFmtId="0" fontId="7" fillId="0" borderId="3" xfId="0" applyFont="1" applyBorder="1" applyAlignment="1">
      <alignment horizontal="center" textRotation="90"/>
    </xf>
    <xf numFmtId="0" fontId="7" fillId="0" borderId="7"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xf>
    <xf numFmtId="0" fontId="7" fillId="0" borderId="4" xfId="0" applyFont="1" applyBorder="1" applyAlignment="1">
      <alignment horizontal="center"/>
    </xf>
    <xf numFmtId="0" fontId="7" fillId="0" borderId="2" xfId="0" applyFont="1" applyBorder="1" applyAlignment="1">
      <alignment horizontal="center"/>
    </xf>
    <xf numFmtId="164" fontId="7" fillId="0" borderId="6" xfId="0" applyNumberFormat="1" applyFont="1" applyBorder="1" applyAlignment="1" applyProtection="1">
      <alignment horizontal="center" textRotation="90"/>
    </xf>
    <xf numFmtId="164" fontId="7" fillId="0" borderId="3" xfId="0" applyNumberFormat="1" applyFont="1" applyBorder="1" applyAlignment="1" applyProtection="1">
      <alignment horizontal="center" textRotation="90"/>
    </xf>
    <xf numFmtId="0" fontId="7" fillId="0" borderId="6" xfId="0" applyFont="1" applyBorder="1" applyAlignment="1">
      <alignment horizontal="center"/>
    </xf>
    <xf numFmtId="0" fontId="7" fillId="0" borderId="5" xfId="0" applyFont="1" applyBorder="1" applyAlignment="1">
      <alignment horizontal="center"/>
    </xf>
    <xf numFmtId="0" fontId="7" fillId="0" borderId="3" xfId="0" applyFont="1" applyBorder="1" applyAlignment="1">
      <alignment horizontal="center"/>
    </xf>
    <xf numFmtId="0" fontId="7" fillId="0" borderId="5" xfId="0" applyFont="1" applyBorder="1" applyAlignment="1">
      <alignment horizontal="center" textRotation="90"/>
    </xf>
    <xf numFmtId="165" fontId="7" fillId="0" borderId="6" xfId="0" applyNumberFormat="1" applyFont="1" applyBorder="1" applyAlignment="1">
      <alignment horizontal="center" textRotation="90"/>
    </xf>
    <xf numFmtId="165" fontId="7" fillId="0" borderId="5" xfId="0" applyNumberFormat="1" applyFont="1" applyBorder="1" applyAlignment="1">
      <alignment horizontal="center" textRotation="90"/>
    </xf>
    <xf numFmtId="165" fontId="7" fillId="0" borderId="3" xfId="0" applyNumberFormat="1" applyFont="1" applyBorder="1" applyAlignment="1">
      <alignment horizontal="center" textRotation="90"/>
    </xf>
    <xf numFmtId="165" fontId="7" fillId="0" borderId="6" xfId="0" applyNumberFormat="1" applyFont="1" applyBorder="1" applyAlignment="1">
      <alignment horizontal="center" textRotation="90" wrapText="1"/>
    </xf>
    <xf numFmtId="165" fontId="7" fillId="0" borderId="3" xfId="0" applyNumberFormat="1" applyFont="1" applyBorder="1" applyAlignment="1">
      <alignment horizontal="center" textRotation="90" wrapText="1"/>
    </xf>
    <xf numFmtId="1" fontId="7" fillId="0" borderId="8" xfId="0" applyNumberFormat="1" applyFont="1" applyBorder="1" applyAlignment="1">
      <alignment horizontal="center" wrapText="1"/>
    </xf>
    <xf numFmtId="1" fontId="7" fillId="0" borderId="9" xfId="0" applyNumberFormat="1" applyFont="1" applyBorder="1" applyAlignment="1">
      <alignment horizontal="center" wrapText="1"/>
    </xf>
    <xf numFmtId="1" fontId="7" fillId="0" borderId="10" xfId="0" applyNumberFormat="1" applyFont="1" applyBorder="1" applyAlignment="1">
      <alignment horizontal="center" wrapText="1"/>
    </xf>
    <xf numFmtId="1" fontId="7" fillId="0" borderId="11" xfId="0" applyNumberFormat="1" applyFont="1" applyBorder="1" applyAlignment="1">
      <alignment horizontal="center" wrapText="1"/>
    </xf>
    <xf numFmtId="0" fontId="7" fillId="0" borderId="6" xfId="0" applyFont="1" applyBorder="1" applyAlignment="1">
      <alignment horizontal="center" textRotation="90" wrapText="1"/>
    </xf>
    <xf numFmtId="0" fontId="7" fillId="0" borderId="5" xfId="0" applyFont="1" applyBorder="1" applyAlignment="1">
      <alignment horizontal="center" textRotation="90" wrapText="1"/>
    </xf>
    <xf numFmtId="0" fontId="7" fillId="0" borderId="3" xfId="0" applyFont="1" applyBorder="1" applyAlignment="1">
      <alignment horizontal="center" textRotation="90" wrapText="1"/>
    </xf>
    <xf numFmtId="0" fontId="7" fillId="0" borderId="6" xfId="0" applyFont="1" applyFill="1" applyBorder="1" applyAlignment="1">
      <alignment horizontal="center" textRotation="90"/>
    </xf>
    <xf numFmtId="0" fontId="7" fillId="0" borderId="5" xfId="0" applyFont="1" applyFill="1" applyBorder="1" applyAlignment="1">
      <alignment horizontal="center" textRotation="90"/>
    </xf>
    <xf numFmtId="0" fontId="7" fillId="0" borderId="3" xfId="0" applyFont="1" applyFill="1" applyBorder="1" applyAlignment="1">
      <alignment horizontal="center" textRotation="90"/>
    </xf>
    <xf numFmtId="2" fontId="7" fillId="0" borderId="6" xfId="0" applyNumberFormat="1" applyFont="1" applyBorder="1" applyAlignment="1">
      <alignment horizontal="center" textRotation="90"/>
    </xf>
    <xf numFmtId="2" fontId="7" fillId="0" borderId="5" xfId="0" applyNumberFormat="1" applyFont="1" applyBorder="1" applyAlignment="1">
      <alignment horizontal="center" textRotation="90"/>
    </xf>
    <xf numFmtId="2" fontId="7" fillId="0" borderId="3" xfId="0" applyNumberFormat="1" applyFont="1" applyBorder="1" applyAlignment="1">
      <alignment horizontal="center" textRotation="90"/>
    </xf>
  </cellXfs>
  <cellStyles count="51">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5" builtinId="27" customBuiltin="1"/>
    <cellStyle name="Calculation" xfId="19" builtinId="22" customBuiltin="1"/>
    <cellStyle name="Check Cell" xfId="21" builtinId="23" customBuiltin="1"/>
    <cellStyle name="Explanatory Text" xfId="23" builtinId="53" customBuiltin="1"/>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Input" xfId="17" builtinId="20" customBuiltin="1"/>
    <cellStyle name="Linked Cell" xfId="20" builtinId="24" customBuiltin="1"/>
    <cellStyle name="Neutral" xfId="16" builtinId="28" customBuiltin="1"/>
    <cellStyle name="Normal" xfId="0" builtinId="0"/>
    <cellStyle name="Normal 2" xfId="1"/>
    <cellStyle name="Normal 2 2" xfId="5"/>
    <cellStyle name="Normal 3" xfId="2"/>
    <cellStyle name="Normal 3 2" xfId="6"/>
    <cellStyle name="Normal 4" xfId="3"/>
    <cellStyle name="Normal 4 2" xfId="7"/>
    <cellStyle name="Normal 5" xfId="4"/>
    <cellStyle name="Normal 5 2" xfId="8"/>
    <cellStyle name="Normal 6" xfId="49"/>
    <cellStyle name="Note 2" xfId="50"/>
    <cellStyle name="Output" xfId="18" builtinId="21" customBuiltin="1"/>
    <cellStyle name="Title" xfId="9" builtinId="15" customBuiltin="1"/>
    <cellStyle name="Total" xfId="24" builtinId="25" customBuiltin="1"/>
    <cellStyle name="Warning Text" xfId="2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3"/>
  <sheetViews>
    <sheetView tabSelected="1" zoomScaleNormal="100" workbookViewId="0">
      <pane xSplit="1" ySplit="3" topLeftCell="B4" activePane="bottomRight" state="frozen"/>
      <selection pane="topRight" activeCell="B1" sqref="B1"/>
      <selection pane="bottomLeft" activeCell="A5" sqref="A5"/>
      <selection pane="bottomRight" activeCell="A4" sqref="A4"/>
    </sheetView>
  </sheetViews>
  <sheetFormatPr defaultRowHeight="12.75" x14ac:dyDescent="0.2"/>
  <cols>
    <col min="1" max="1" width="12" customWidth="1"/>
    <col min="2" max="2" width="6.7109375" customWidth="1"/>
    <col min="3" max="3" width="7.28515625" style="7" customWidth="1"/>
    <col min="4" max="4" width="5.7109375" customWidth="1"/>
    <col min="5" max="5" width="7.140625" style="7" customWidth="1"/>
    <col min="6" max="6" width="6.28515625" customWidth="1"/>
    <col min="7" max="7" width="5.42578125" style="3" customWidth="1"/>
    <col min="8" max="8" width="7" style="3" customWidth="1"/>
    <col min="9" max="9" width="7.7109375" style="3" customWidth="1"/>
    <col min="10" max="10" width="7.5703125" style="3" customWidth="1"/>
    <col min="11" max="11" width="7.7109375" style="3" customWidth="1"/>
    <col min="12" max="12" width="5.7109375" customWidth="1"/>
    <col min="13" max="13" width="6" customWidth="1"/>
    <col min="14" max="14" width="7" customWidth="1"/>
    <col min="15" max="16" width="7.140625" customWidth="1"/>
    <col min="17" max="17" width="7.28515625" style="3" customWidth="1"/>
    <col min="18" max="18" width="7" customWidth="1"/>
    <col min="19" max="19" width="6.85546875" customWidth="1"/>
    <col min="20" max="20" width="5" customWidth="1"/>
    <col min="21" max="21" width="3.85546875" customWidth="1"/>
    <col min="22" max="22" width="4.5703125" customWidth="1"/>
    <col min="23" max="23" width="3.7109375" customWidth="1"/>
    <col min="24" max="24" width="4.5703125" customWidth="1"/>
    <col min="25" max="25" width="4.140625" customWidth="1"/>
    <col min="26" max="26" width="4.28515625" customWidth="1"/>
    <col min="27" max="28" width="3.85546875" customWidth="1"/>
    <col min="29" max="29" width="4" customWidth="1"/>
    <col min="30" max="30" width="9.5703125" bestFit="1" customWidth="1"/>
    <col min="31" max="31" width="7.42578125" customWidth="1"/>
    <col min="32" max="32" width="11.140625" style="16" customWidth="1"/>
    <col min="33" max="33" width="9.140625" style="16"/>
  </cols>
  <sheetData>
    <row r="1" spans="1:34" ht="34.5" customHeight="1" thickTop="1" thickBot="1" x14ac:dyDescent="0.25">
      <c r="A1" s="68" t="s">
        <v>1</v>
      </c>
      <c r="B1" s="58" t="s">
        <v>2</v>
      </c>
      <c r="C1" s="60" t="s">
        <v>3</v>
      </c>
      <c r="D1" s="62"/>
      <c r="E1" s="72" t="s">
        <v>25</v>
      </c>
      <c r="F1" s="58" t="s">
        <v>33</v>
      </c>
      <c r="G1" s="60" t="s">
        <v>20</v>
      </c>
      <c r="H1" s="61"/>
      <c r="I1" s="61"/>
      <c r="J1" s="61"/>
      <c r="K1" s="61"/>
      <c r="L1" s="61"/>
      <c r="M1" s="61"/>
      <c r="N1" s="61"/>
      <c r="O1" s="61"/>
      <c r="P1" s="62"/>
      <c r="Q1" s="55" t="s">
        <v>36</v>
      </c>
      <c r="R1" s="13" t="s">
        <v>37</v>
      </c>
      <c r="S1" s="50" t="s">
        <v>26</v>
      </c>
      <c r="T1" s="84" t="s">
        <v>10</v>
      </c>
      <c r="U1" s="84" t="s">
        <v>11</v>
      </c>
      <c r="V1" s="58" t="s">
        <v>23</v>
      </c>
      <c r="W1" s="58" t="s">
        <v>24</v>
      </c>
      <c r="X1" s="84" t="s">
        <v>39</v>
      </c>
      <c r="Y1" s="58" t="s">
        <v>40</v>
      </c>
      <c r="Z1" s="58" t="s">
        <v>30</v>
      </c>
      <c r="AA1" s="58" t="s">
        <v>29</v>
      </c>
      <c r="AB1" s="87" t="s">
        <v>38</v>
      </c>
      <c r="AC1" s="58" t="s">
        <v>9</v>
      </c>
      <c r="AD1" s="81" t="s">
        <v>45</v>
      </c>
      <c r="AE1" s="81" t="s">
        <v>32</v>
      </c>
      <c r="AF1" s="77" t="s">
        <v>31</v>
      </c>
      <c r="AG1" s="78"/>
    </row>
    <row r="2" spans="1:34" ht="14.25" customHeight="1" thickTop="1" thickBot="1" x14ac:dyDescent="0.25">
      <c r="A2" s="69"/>
      <c r="B2" s="71"/>
      <c r="C2" s="75" t="s">
        <v>41</v>
      </c>
      <c r="D2" s="58" t="s">
        <v>8</v>
      </c>
      <c r="E2" s="73"/>
      <c r="F2" s="71"/>
      <c r="G2" s="53" t="s">
        <v>4</v>
      </c>
      <c r="H2" s="53" t="s">
        <v>5</v>
      </c>
      <c r="I2" s="53" t="s">
        <v>12</v>
      </c>
      <c r="J2" s="66" t="s">
        <v>13</v>
      </c>
      <c r="K2" s="53" t="s">
        <v>14</v>
      </c>
      <c r="L2" s="58" t="s">
        <v>15</v>
      </c>
      <c r="M2" s="58" t="s">
        <v>16</v>
      </c>
      <c r="N2" s="63" t="s">
        <v>17</v>
      </c>
      <c r="O2" s="64"/>
      <c r="P2" s="65"/>
      <c r="Q2" s="56"/>
      <c r="R2" s="58" t="s">
        <v>44</v>
      </c>
      <c r="S2" s="51"/>
      <c r="T2" s="85"/>
      <c r="U2" s="85"/>
      <c r="V2" s="71"/>
      <c r="W2" s="71"/>
      <c r="X2" s="85"/>
      <c r="Y2" s="71"/>
      <c r="Z2" s="71"/>
      <c r="AA2" s="71"/>
      <c r="AB2" s="88"/>
      <c r="AC2" s="71"/>
      <c r="AD2" s="82"/>
      <c r="AE2" s="82"/>
      <c r="AF2" s="79"/>
      <c r="AG2" s="80"/>
    </row>
    <row r="3" spans="1:34" ht="84.75" customHeight="1" thickTop="1" thickBot="1" x14ac:dyDescent="0.25">
      <c r="A3" s="70"/>
      <c r="B3" s="59"/>
      <c r="C3" s="76"/>
      <c r="D3" s="59"/>
      <c r="E3" s="74"/>
      <c r="F3" s="59"/>
      <c r="G3" s="54"/>
      <c r="H3" s="54"/>
      <c r="I3" s="54"/>
      <c r="J3" s="67"/>
      <c r="K3" s="54"/>
      <c r="L3" s="59"/>
      <c r="M3" s="59"/>
      <c r="N3" s="5" t="s">
        <v>18</v>
      </c>
      <c r="O3" s="5" t="s">
        <v>19</v>
      </c>
      <c r="P3" s="5" t="s">
        <v>22</v>
      </c>
      <c r="Q3" s="57"/>
      <c r="R3" s="59"/>
      <c r="S3" s="52"/>
      <c r="T3" s="86"/>
      <c r="U3" s="86"/>
      <c r="V3" s="59"/>
      <c r="W3" s="59"/>
      <c r="X3" s="86"/>
      <c r="Y3" s="59"/>
      <c r="Z3" s="59"/>
      <c r="AA3" s="59"/>
      <c r="AB3" s="89"/>
      <c r="AC3" s="59"/>
      <c r="AD3" s="83"/>
      <c r="AE3" s="83"/>
      <c r="AF3" s="14" t="s">
        <v>42</v>
      </c>
      <c r="AG3" s="15" t="s">
        <v>43</v>
      </c>
    </row>
    <row r="4" spans="1:34" ht="13.5" thickTop="1" x14ac:dyDescent="0.2">
      <c r="A4" s="8" t="s">
        <v>46</v>
      </c>
      <c r="B4" s="44">
        <v>6</v>
      </c>
      <c r="C4" s="29">
        <v>22</v>
      </c>
      <c r="D4" s="29">
        <v>4</v>
      </c>
      <c r="E4" s="28">
        <v>2</v>
      </c>
      <c r="F4" s="29">
        <v>8</v>
      </c>
      <c r="G4" s="30">
        <v>17.899999999999999</v>
      </c>
      <c r="H4" s="30">
        <v>14.8</v>
      </c>
      <c r="I4" s="30">
        <v>21.6</v>
      </c>
      <c r="J4" s="30">
        <v>17</v>
      </c>
      <c r="K4" s="30">
        <v>12.4</v>
      </c>
      <c r="L4" s="30">
        <v>6.5</v>
      </c>
      <c r="M4" s="30">
        <v>11.1</v>
      </c>
      <c r="N4" s="30">
        <v>17.5</v>
      </c>
      <c r="O4" s="30">
        <v>17.600000000000001</v>
      </c>
      <c r="P4" s="30">
        <v>16.899999999999999</v>
      </c>
      <c r="Q4" s="30">
        <v>1.3</v>
      </c>
      <c r="R4" s="30">
        <v>6.3</v>
      </c>
      <c r="S4" s="34">
        <v>0</v>
      </c>
      <c r="T4" s="29">
        <v>0</v>
      </c>
      <c r="U4" s="29">
        <v>0</v>
      </c>
      <c r="V4" s="29">
        <v>1</v>
      </c>
      <c r="W4" s="29">
        <v>1</v>
      </c>
      <c r="X4" s="29">
        <v>0</v>
      </c>
      <c r="Y4" s="29">
        <v>0</v>
      </c>
      <c r="Z4" s="29">
        <v>0</v>
      </c>
      <c r="AA4" s="29">
        <v>0</v>
      </c>
      <c r="AB4" s="29">
        <v>0</v>
      </c>
      <c r="AC4" s="29">
        <v>0</v>
      </c>
      <c r="AD4" s="30">
        <v>1014.3</v>
      </c>
      <c r="AE4" s="29">
        <v>70</v>
      </c>
      <c r="AF4" s="29">
        <v>1</v>
      </c>
      <c r="AG4" s="29" t="s">
        <v>47</v>
      </c>
      <c r="AH4" s="33"/>
    </row>
    <row r="5" spans="1:34" ht="12.75" customHeight="1" x14ac:dyDescent="0.2">
      <c r="A5" s="8" t="s">
        <v>48</v>
      </c>
      <c r="B5" s="44">
        <v>8</v>
      </c>
      <c r="C5" s="29">
        <v>19</v>
      </c>
      <c r="D5" s="29">
        <v>10</v>
      </c>
      <c r="E5" s="28">
        <v>3</v>
      </c>
      <c r="F5" s="29">
        <v>8</v>
      </c>
      <c r="G5" s="30">
        <v>17</v>
      </c>
      <c r="H5" s="30">
        <v>14.3</v>
      </c>
      <c r="I5" s="30">
        <v>18.2</v>
      </c>
      <c r="J5" s="30">
        <v>15.8</v>
      </c>
      <c r="K5" s="30">
        <v>13.5</v>
      </c>
      <c r="L5" s="30">
        <v>10</v>
      </c>
      <c r="M5" s="30">
        <v>12.9</v>
      </c>
      <c r="N5" s="30">
        <v>16.899999999999999</v>
      </c>
      <c r="O5" s="30">
        <v>17.899999999999999</v>
      </c>
      <c r="P5" s="30">
        <v>16.899999999999999</v>
      </c>
      <c r="Q5" s="30">
        <v>8.8000000000000007</v>
      </c>
      <c r="R5" s="30">
        <v>0</v>
      </c>
      <c r="S5" s="34">
        <v>0</v>
      </c>
      <c r="T5" s="29">
        <v>0</v>
      </c>
      <c r="U5" s="29">
        <v>0</v>
      </c>
      <c r="V5" s="29">
        <v>1</v>
      </c>
      <c r="W5" s="29">
        <v>1</v>
      </c>
      <c r="X5" s="29">
        <v>0</v>
      </c>
      <c r="Y5" s="29">
        <v>0</v>
      </c>
      <c r="Z5" s="29">
        <v>0</v>
      </c>
      <c r="AA5" s="29">
        <v>0</v>
      </c>
      <c r="AB5" s="29">
        <v>1</v>
      </c>
      <c r="AC5" s="29">
        <v>0</v>
      </c>
      <c r="AD5" s="30">
        <v>1014</v>
      </c>
      <c r="AE5" s="29">
        <v>73</v>
      </c>
      <c r="AF5" s="29">
        <v>1</v>
      </c>
      <c r="AG5" s="29" t="s">
        <v>47</v>
      </c>
      <c r="AH5" s="33"/>
    </row>
    <row r="6" spans="1:34" ht="12.75" customHeight="1" x14ac:dyDescent="0.2">
      <c r="A6" s="8" t="s">
        <v>49</v>
      </c>
      <c r="B6" s="44">
        <v>8</v>
      </c>
      <c r="C6" s="29">
        <v>22</v>
      </c>
      <c r="D6" s="29">
        <v>9</v>
      </c>
      <c r="E6" s="28">
        <v>60</v>
      </c>
      <c r="F6" s="29">
        <v>7</v>
      </c>
      <c r="G6" s="30">
        <v>17.8</v>
      </c>
      <c r="H6" s="30">
        <v>15.1</v>
      </c>
      <c r="I6" s="30">
        <v>20.2</v>
      </c>
      <c r="J6" s="30">
        <v>17.600000000000001</v>
      </c>
      <c r="K6" s="30">
        <v>14.9</v>
      </c>
      <c r="L6" s="30">
        <v>12.5</v>
      </c>
      <c r="M6" s="30">
        <v>13.9</v>
      </c>
      <c r="N6" s="30">
        <v>17.5</v>
      </c>
      <c r="O6" s="30">
        <v>17.5</v>
      </c>
      <c r="P6" s="30">
        <v>16.899999999999999</v>
      </c>
      <c r="Q6" s="30" t="s">
        <v>50</v>
      </c>
      <c r="R6" s="30">
        <v>4.7</v>
      </c>
      <c r="S6" s="34">
        <v>0</v>
      </c>
      <c r="T6" s="29">
        <v>0</v>
      </c>
      <c r="U6" s="29">
        <v>0</v>
      </c>
      <c r="V6" s="29">
        <v>0</v>
      </c>
      <c r="W6" s="29">
        <v>0</v>
      </c>
      <c r="X6" s="29">
        <v>0</v>
      </c>
      <c r="Y6" s="29">
        <v>0</v>
      </c>
      <c r="Z6" s="29">
        <v>0</v>
      </c>
      <c r="AA6" s="29">
        <v>0</v>
      </c>
      <c r="AB6" s="29">
        <v>0</v>
      </c>
      <c r="AC6" s="29">
        <v>0</v>
      </c>
      <c r="AD6" s="30">
        <v>1006.7</v>
      </c>
      <c r="AE6" s="29">
        <v>74</v>
      </c>
      <c r="AF6" s="29">
        <v>1</v>
      </c>
      <c r="AG6" s="29" t="s">
        <v>47</v>
      </c>
      <c r="AH6" s="33"/>
    </row>
    <row r="7" spans="1:34" ht="12.75" customHeight="1" x14ac:dyDescent="0.2">
      <c r="A7" s="8" t="s">
        <v>51</v>
      </c>
      <c r="B7" s="44">
        <v>6</v>
      </c>
      <c r="C7" s="29">
        <v>26</v>
      </c>
      <c r="D7" s="29">
        <v>6</v>
      </c>
      <c r="E7" s="28">
        <v>2</v>
      </c>
      <c r="F7" s="29">
        <v>8</v>
      </c>
      <c r="G7" s="30">
        <v>17.7</v>
      </c>
      <c r="H7" s="30">
        <v>14.5</v>
      </c>
      <c r="I7" s="30">
        <v>21.5</v>
      </c>
      <c r="J7" s="30">
        <v>17.399999999999999</v>
      </c>
      <c r="K7" s="30">
        <v>13.4</v>
      </c>
      <c r="L7" s="30">
        <v>9.9</v>
      </c>
      <c r="M7" s="30">
        <v>12</v>
      </c>
      <c r="N7" s="30">
        <v>17.100000000000001</v>
      </c>
      <c r="O7" s="30">
        <v>17.5</v>
      </c>
      <c r="P7" s="30">
        <v>16.899999999999999</v>
      </c>
      <c r="Q7" s="30" t="s">
        <v>50</v>
      </c>
      <c r="R7" s="30">
        <v>9.3000000000000007</v>
      </c>
      <c r="S7" s="34">
        <v>0</v>
      </c>
      <c r="T7" s="29">
        <v>0</v>
      </c>
      <c r="U7" s="29">
        <v>0</v>
      </c>
      <c r="V7" s="29">
        <v>0</v>
      </c>
      <c r="W7" s="29">
        <v>0</v>
      </c>
      <c r="X7" s="29">
        <v>0</v>
      </c>
      <c r="Y7" s="29">
        <v>0</v>
      </c>
      <c r="Z7" s="29">
        <v>0</v>
      </c>
      <c r="AA7" s="29">
        <v>0</v>
      </c>
      <c r="AB7" s="29">
        <v>0</v>
      </c>
      <c r="AC7" s="29">
        <v>0</v>
      </c>
      <c r="AD7" s="30">
        <v>1010.8</v>
      </c>
      <c r="AE7" s="29">
        <v>69</v>
      </c>
      <c r="AF7" s="29">
        <v>1</v>
      </c>
      <c r="AG7" s="29" t="s">
        <v>47</v>
      </c>
      <c r="AH7" s="33"/>
    </row>
    <row r="8" spans="1:34" ht="12.75" customHeight="1" x14ac:dyDescent="0.2">
      <c r="A8" s="8" t="s">
        <v>52</v>
      </c>
      <c r="B8" s="44">
        <v>8</v>
      </c>
      <c r="C8" s="29">
        <v>25</v>
      </c>
      <c r="D8" s="29">
        <v>4</v>
      </c>
      <c r="E8" s="28">
        <v>2</v>
      </c>
      <c r="F8" s="29">
        <v>8</v>
      </c>
      <c r="G8" s="30">
        <v>17.899999999999999</v>
      </c>
      <c r="H8" s="30">
        <v>14</v>
      </c>
      <c r="I8" s="30">
        <v>19.600000000000001</v>
      </c>
      <c r="J8" s="30">
        <v>16.5</v>
      </c>
      <c r="K8" s="30">
        <v>13.4</v>
      </c>
      <c r="L8" s="30">
        <v>9.3000000000000007</v>
      </c>
      <c r="M8" s="30">
        <v>12.7</v>
      </c>
      <c r="N8" s="30">
        <v>18.2</v>
      </c>
      <c r="O8" s="30">
        <v>17.8</v>
      </c>
      <c r="P8" s="30">
        <v>16.899999999999999</v>
      </c>
      <c r="Q8" s="30">
        <v>1.2</v>
      </c>
      <c r="R8" s="30">
        <v>9.1</v>
      </c>
      <c r="S8" s="34">
        <v>0</v>
      </c>
      <c r="T8" s="29">
        <v>0</v>
      </c>
      <c r="U8" s="29">
        <v>0</v>
      </c>
      <c r="V8" s="29">
        <v>1</v>
      </c>
      <c r="W8" s="29">
        <v>1</v>
      </c>
      <c r="X8" s="29">
        <v>0</v>
      </c>
      <c r="Y8" s="29">
        <v>4</v>
      </c>
      <c r="Z8" s="29">
        <v>1</v>
      </c>
      <c r="AA8" s="29">
        <v>0</v>
      </c>
      <c r="AB8" s="29">
        <v>0</v>
      </c>
      <c r="AC8" s="29">
        <v>0</v>
      </c>
      <c r="AD8" s="30">
        <v>1016.5</v>
      </c>
      <c r="AE8" s="29">
        <v>63</v>
      </c>
      <c r="AF8" s="29">
        <v>1</v>
      </c>
      <c r="AG8" s="29" t="s">
        <v>47</v>
      </c>
      <c r="AH8" s="33"/>
    </row>
    <row r="9" spans="1:34" ht="12.75" customHeight="1" x14ac:dyDescent="0.2">
      <c r="A9" s="8" t="s">
        <v>53</v>
      </c>
      <c r="B9" s="44">
        <v>5</v>
      </c>
      <c r="C9" s="29">
        <v>26</v>
      </c>
      <c r="D9" s="29">
        <v>5</v>
      </c>
      <c r="E9" s="28">
        <v>2</v>
      </c>
      <c r="F9" s="29">
        <v>8</v>
      </c>
      <c r="G9" s="30">
        <v>16.7</v>
      </c>
      <c r="H9" s="30">
        <v>13.8</v>
      </c>
      <c r="I9" s="30">
        <v>20.5</v>
      </c>
      <c r="J9" s="30">
        <v>14.4</v>
      </c>
      <c r="K9" s="30">
        <v>8.4</v>
      </c>
      <c r="L9" s="30">
        <v>1.8</v>
      </c>
      <c r="M9" s="30">
        <v>6.7</v>
      </c>
      <c r="N9" s="30">
        <v>16.2</v>
      </c>
      <c r="O9" s="30">
        <v>17.5</v>
      </c>
      <c r="P9" s="30">
        <v>16.899999999999999</v>
      </c>
      <c r="Q9" s="30">
        <v>0</v>
      </c>
      <c r="R9" s="30">
        <v>9.1999999999999993</v>
      </c>
      <c r="S9" s="34">
        <v>0</v>
      </c>
      <c r="T9" s="29">
        <v>0</v>
      </c>
      <c r="U9" s="29">
        <v>0</v>
      </c>
      <c r="V9" s="29">
        <v>0</v>
      </c>
      <c r="W9" s="29">
        <v>0</v>
      </c>
      <c r="X9" s="29">
        <v>0</v>
      </c>
      <c r="Y9" s="29">
        <v>0</v>
      </c>
      <c r="Z9" s="29">
        <v>0</v>
      </c>
      <c r="AA9" s="29">
        <v>0</v>
      </c>
      <c r="AB9" s="29">
        <v>0</v>
      </c>
      <c r="AC9" s="29">
        <v>0</v>
      </c>
      <c r="AD9" s="30">
        <v>1023</v>
      </c>
      <c r="AE9" s="29">
        <v>71</v>
      </c>
      <c r="AF9" s="29">
        <v>1</v>
      </c>
      <c r="AG9" s="29" t="s">
        <v>47</v>
      </c>
      <c r="AH9" s="33"/>
    </row>
    <row r="10" spans="1:34" ht="12.75" customHeight="1" x14ac:dyDescent="0.2">
      <c r="A10" s="8" t="s">
        <v>54</v>
      </c>
      <c r="B10" s="44">
        <v>8</v>
      </c>
      <c r="C10" s="29">
        <v>23</v>
      </c>
      <c r="D10" s="29">
        <v>3</v>
      </c>
      <c r="E10" s="28">
        <v>3</v>
      </c>
      <c r="F10" s="29">
        <v>8</v>
      </c>
      <c r="G10" s="30">
        <v>16.8</v>
      </c>
      <c r="H10" s="30">
        <v>15</v>
      </c>
      <c r="I10" s="30">
        <v>19.7</v>
      </c>
      <c r="J10" s="30">
        <v>15.9</v>
      </c>
      <c r="K10" s="30">
        <v>12.1</v>
      </c>
      <c r="L10" s="30">
        <v>8.4</v>
      </c>
      <c r="M10" s="30">
        <v>11.6</v>
      </c>
      <c r="N10" s="30">
        <v>17</v>
      </c>
      <c r="O10" s="30">
        <v>17.600000000000001</v>
      </c>
      <c r="P10" s="30">
        <v>17</v>
      </c>
      <c r="Q10" s="30">
        <v>5.7</v>
      </c>
      <c r="R10" s="30">
        <v>1.1000000000000001</v>
      </c>
      <c r="S10" s="34">
        <v>0</v>
      </c>
      <c r="T10" s="29">
        <v>0</v>
      </c>
      <c r="U10" s="29">
        <v>0</v>
      </c>
      <c r="V10" s="29">
        <v>1</v>
      </c>
      <c r="W10" s="29">
        <v>1</v>
      </c>
      <c r="X10" s="29">
        <v>0</v>
      </c>
      <c r="Y10" s="29">
        <v>0</v>
      </c>
      <c r="Z10" s="29">
        <v>0</v>
      </c>
      <c r="AA10" s="29">
        <v>0</v>
      </c>
      <c r="AB10" s="29">
        <v>0</v>
      </c>
      <c r="AC10" s="29">
        <v>0</v>
      </c>
      <c r="AD10" s="30">
        <v>1018.7</v>
      </c>
      <c r="AE10" s="29">
        <v>82</v>
      </c>
      <c r="AF10" s="29">
        <v>1</v>
      </c>
      <c r="AG10" s="29" t="s">
        <v>47</v>
      </c>
      <c r="AH10" s="33"/>
    </row>
    <row r="11" spans="1:34" ht="12.75" customHeight="1" x14ac:dyDescent="0.2">
      <c r="A11" s="8" t="s">
        <v>55</v>
      </c>
      <c r="B11" s="44">
        <v>8</v>
      </c>
      <c r="C11" s="28">
        <v>33</v>
      </c>
      <c r="D11" s="29">
        <v>5</v>
      </c>
      <c r="E11" s="28">
        <v>3</v>
      </c>
      <c r="F11" s="29">
        <v>8</v>
      </c>
      <c r="G11" s="30">
        <v>14.6</v>
      </c>
      <c r="H11" s="30">
        <v>13.5</v>
      </c>
      <c r="I11" s="30">
        <v>15.1</v>
      </c>
      <c r="J11" s="30">
        <v>14.2</v>
      </c>
      <c r="K11" s="30">
        <v>13.3</v>
      </c>
      <c r="L11" s="30">
        <v>12.2</v>
      </c>
      <c r="M11" s="30">
        <v>13.9</v>
      </c>
      <c r="N11" s="30">
        <v>16.399999999999999</v>
      </c>
      <c r="O11" s="30">
        <v>17.8</v>
      </c>
      <c r="P11" s="30">
        <v>16.899999999999999</v>
      </c>
      <c r="Q11" s="30">
        <v>5.7</v>
      </c>
      <c r="R11" s="30">
        <v>0.1</v>
      </c>
      <c r="S11" s="34">
        <v>0</v>
      </c>
      <c r="T11" s="29">
        <v>0</v>
      </c>
      <c r="U11" s="29">
        <v>0</v>
      </c>
      <c r="V11" s="29">
        <v>1</v>
      </c>
      <c r="W11" s="29">
        <v>1</v>
      </c>
      <c r="X11" s="29">
        <v>0</v>
      </c>
      <c r="Y11" s="29">
        <v>0</v>
      </c>
      <c r="Z11" s="29">
        <v>0</v>
      </c>
      <c r="AA11" s="29">
        <v>0</v>
      </c>
      <c r="AB11" s="29">
        <v>0</v>
      </c>
      <c r="AC11" s="29">
        <v>0</v>
      </c>
      <c r="AD11" s="30">
        <v>1011.9</v>
      </c>
      <c r="AE11" s="29">
        <v>88</v>
      </c>
      <c r="AF11" s="29">
        <v>1</v>
      </c>
      <c r="AG11" s="29" t="s">
        <v>47</v>
      </c>
      <c r="AH11" s="33"/>
    </row>
    <row r="12" spans="1:34" ht="12.75" customHeight="1" x14ac:dyDescent="0.2">
      <c r="A12" s="8" t="s">
        <v>56</v>
      </c>
      <c r="B12" s="44">
        <v>8</v>
      </c>
      <c r="C12" s="28">
        <v>36</v>
      </c>
      <c r="D12" s="29">
        <v>3</v>
      </c>
      <c r="E12" s="28">
        <v>63</v>
      </c>
      <c r="F12" s="29">
        <v>6</v>
      </c>
      <c r="G12" s="30">
        <v>13.5</v>
      </c>
      <c r="H12" s="30">
        <v>13</v>
      </c>
      <c r="I12" s="30">
        <v>15</v>
      </c>
      <c r="J12" s="30">
        <v>13.7</v>
      </c>
      <c r="K12" s="30">
        <v>12.3</v>
      </c>
      <c r="L12" s="30">
        <v>10</v>
      </c>
      <c r="M12" s="30">
        <v>12.3</v>
      </c>
      <c r="N12" s="30">
        <v>15.1</v>
      </c>
      <c r="O12" s="30">
        <v>17.5</v>
      </c>
      <c r="P12" s="30">
        <v>16.899999999999999</v>
      </c>
      <c r="Q12" s="30">
        <v>12.9</v>
      </c>
      <c r="R12" s="30">
        <v>0</v>
      </c>
      <c r="S12" s="34">
        <v>0</v>
      </c>
      <c r="T12" s="29">
        <v>0</v>
      </c>
      <c r="U12" s="29">
        <v>0</v>
      </c>
      <c r="V12" s="29">
        <v>1</v>
      </c>
      <c r="W12" s="29">
        <v>1</v>
      </c>
      <c r="X12" s="29">
        <v>0</v>
      </c>
      <c r="Y12" s="29">
        <v>0</v>
      </c>
      <c r="Z12" s="29">
        <v>0</v>
      </c>
      <c r="AA12" s="29">
        <v>0</v>
      </c>
      <c r="AB12" s="29">
        <v>1</v>
      </c>
      <c r="AC12" s="29">
        <v>0</v>
      </c>
      <c r="AD12" s="30">
        <v>1014.7</v>
      </c>
      <c r="AE12" s="29">
        <v>94</v>
      </c>
      <c r="AF12" s="29">
        <v>2</v>
      </c>
      <c r="AG12" s="29" t="s">
        <v>47</v>
      </c>
      <c r="AH12" s="33"/>
    </row>
    <row r="13" spans="1:34" ht="12.75" customHeight="1" x14ac:dyDescent="0.2">
      <c r="A13" s="8" t="s">
        <v>57</v>
      </c>
      <c r="B13" s="44">
        <v>6</v>
      </c>
      <c r="C13" s="28">
        <v>2</v>
      </c>
      <c r="D13" s="29">
        <v>4</v>
      </c>
      <c r="E13" s="28">
        <v>2</v>
      </c>
      <c r="F13" s="29">
        <v>8</v>
      </c>
      <c r="G13" s="30">
        <v>14.7</v>
      </c>
      <c r="H13" s="30">
        <v>12.4</v>
      </c>
      <c r="I13" s="30">
        <v>20.100000000000001</v>
      </c>
      <c r="J13" s="30">
        <v>15</v>
      </c>
      <c r="K13" s="30">
        <v>9.9</v>
      </c>
      <c r="L13" s="30">
        <v>7.6</v>
      </c>
      <c r="M13" s="30">
        <v>9.1</v>
      </c>
      <c r="N13" s="30">
        <v>15.5</v>
      </c>
      <c r="O13" s="30">
        <v>16.600000000000001</v>
      </c>
      <c r="P13" s="30">
        <v>16.8</v>
      </c>
      <c r="Q13" s="30" t="s">
        <v>50</v>
      </c>
      <c r="R13" s="30">
        <v>12.8</v>
      </c>
      <c r="S13" s="34">
        <v>0</v>
      </c>
      <c r="T13" s="29">
        <v>0</v>
      </c>
      <c r="U13" s="29">
        <v>0</v>
      </c>
      <c r="V13" s="29">
        <v>0</v>
      </c>
      <c r="W13" s="29">
        <v>0</v>
      </c>
      <c r="X13" s="29">
        <v>0</v>
      </c>
      <c r="Y13" s="29">
        <v>0</v>
      </c>
      <c r="Z13" s="29">
        <v>0</v>
      </c>
      <c r="AA13" s="29">
        <v>0</v>
      </c>
      <c r="AB13" s="29">
        <v>0</v>
      </c>
      <c r="AC13" s="29">
        <v>0</v>
      </c>
      <c r="AD13" s="30">
        <v>1024.2</v>
      </c>
      <c r="AE13" s="29">
        <v>75</v>
      </c>
      <c r="AF13" s="29">
        <v>1</v>
      </c>
      <c r="AG13" s="29" t="s">
        <v>47</v>
      </c>
      <c r="AH13" s="33"/>
    </row>
    <row r="14" spans="1:34" ht="12.75" customHeight="1" x14ac:dyDescent="0.2">
      <c r="A14" s="8" t="s">
        <v>58</v>
      </c>
      <c r="B14" s="46">
        <v>6</v>
      </c>
      <c r="C14" s="47">
        <v>26</v>
      </c>
      <c r="D14" s="48">
        <v>5</v>
      </c>
      <c r="E14" s="47">
        <v>2</v>
      </c>
      <c r="F14" s="48">
        <v>8</v>
      </c>
      <c r="G14" s="45">
        <v>16.8</v>
      </c>
      <c r="H14" s="45">
        <v>13.7</v>
      </c>
      <c r="I14" s="45">
        <v>20.399999999999999</v>
      </c>
      <c r="J14" s="45">
        <v>14.8</v>
      </c>
      <c r="K14" s="45">
        <v>9.1</v>
      </c>
      <c r="L14" s="45">
        <v>2.4</v>
      </c>
      <c r="M14" s="45">
        <v>7.4</v>
      </c>
      <c r="N14" s="45">
        <v>16</v>
      </c>
      <c r="O14" s="45">
        <v>17</v>
      </c>
      <c r="P14" s="45">
        <v>16.8</v>
      </c>
      <c r="Q14" s="45">
        <v>0.1</v>
      </c>
      <c r="R14" s="45">
        <v>7.5</v>
      </c>
      <c r="S14" s="49">
        <v>0</v>
      </c>
      <c r="T14" s="48">
        <v>0</v>
      </c>
      <c r="U14" s="48">
        <v>0</v>
      </c>
      <c r="V14" s="48">
        <v>0</v>
      </c>
      <c r="W14" s="48">
        <v>0</v>
      </c>
      <c r="X14" s="48">
        <v>0</v>
      </c>
      <c r="Y14" s="48">
        <v>0</v>
      </c>
      <c r="Z14" s="48">
        <v>0</v>
      </c>
      <c r="AA14" s="48">
        <v>0</v>
      </c>
      <c r="AB14" s="48">
        <v>0</v>
      </c>
      <c r="AC14" s="48">
        <v>0</v>
      </c>
      <c r="AD14" s="45">
        <v>1020.5</v>
      </c>
      <c r="AE14" s="48">
        <v>69</v>
      </c>
      <c r="AF14" s="48">
        <v>1</v>
      </c>
      <c r="AG14" s="48" t="s">
        <v>47</v>
      </c>
      <c r="AH14" s="33"/>
    </row>
    <row r="15" spans="1:34" ht="12.75" customHeight="1" x14ac:dyDescent="0.2">
      <c r="A15" s="8" t="s">
        <v>59</v>
      </c>
      <c r="B15" s="46">
        <v>5</v>
      </c>
      <c r="C15" s="47">
        <v>28</v>
      </c>
      <c r="D15" s="48">
        <v>7</v>
      </c>
      <c r="E15" s="47">
        <v>2</v>
      </c>
      <c r="F15" s="48">
        <v>8</v>
      </c>
      <c r="G15" s="45">
        <v>19</v>
      </c>
      <c r="H15" s="45">
        <v>15.4</v>
      </c>
      <c r="I15" s="45">
        <v>21.2</v>
      </c>
      <c r="J15" s="45">
        <v>18.399999999999999</v>
      </c>
      <c r="K15" s="45">
        <v>15.6</v>
      </c>
      <c r="L15" s="45">
        <v>9.4</v>
      </c>
      <c r="M15" s="45">
        <v>15.1</v>
      </c>
      <c r="N15" s="45">
        <v>17.899999999999999</v>
      </c>
      <c r="O15" s="45">
        <v>17.600000000000001</v>
      </c>
      <c r="P15" s="45">
        <v>16.7</v>
      </c>
      <c r="Q15" s="45">
        <v>0</v>
      </c>
      <c r="R15" s="45">
        <v>9.6</v>
      </c>
      <c r="S15" s="49">
        <v>0</v>
      </c>
      <c r="T15" s="48">
        <v>0</v>
      </c>
      <c r="U15" s="48">
        <v>0</v>
      </c>
      <c r="V15" s="48">
        <v>0</v>
      </c>
      <c r="W15" s="48">
        <v>0</v>
      </c>
      <c r="X15" s="48">
        <v>0</v>
      </c>
      <c r="Y15" s="48">
        <v>0</v>
      </c>
      <c r="Z15" s="48">
        <v>0</v>
      </c>
      <c r="AA15" s="48">
        <v>0</v>
      </c>
      <c r="AB15" s="48">
        <v>0</v>
      </c>
      <c r="AC15" s="48">
        <v>0</v>
      </c>
      <c r="AD15" s="45">
        <v>1015.6</v>
      </c>
      <c r="AE15" s="48">
        <v>67</v>
      </c>
      <c r="AF15" s="48">
        <v>1</v>
      </c>
      <c r="AG15" s="48" t="s">
        <v>47</v>
      </c>
      <c r="AH15" s="33"/>
    </row>
    <row r="16" spans="1:34" ht="12.75" customHeight="1" x14ac:dyDescent="0.2">
      <c r="A16" s="8" t="s">
        <v>60</v>
      </c>
      <c r="B16" s="46">
        <v>1</v>
      </c>
      <c r="C16" s="47">
        <v>2</v>
      </c>
      <c r="D16" s="48">
        <v>2</v>
      </c>
      <c r="E16" s="47">
        <v>2</v>
      </c>
      <c r="F16" s="48">
        <v>8</v>
      </c>
      <c r="G16" s="45">
        <v>16.399999999999999</v>
      </c>
      <c r="H16" s="45">
        <v>12.9</v>
      </c>
      <c r="I16" s="45">
        <v>21.3</v>
      </c>
      <c r="J16" s="45">
        <v>14.8</v>
      </c>
      <c r="K16" s="45">
        <v>8.3000000000000007</v>
      </c>
      <c r="L16" s="45">
        <v>1.6</v>
      </c>
      <c r="M16" s="45">
        <v>7.4</v>
      </c>
      <c r="N16" s="45">
        <v>16.7</v>
      </c>
      <c r="O16" s="45">
        <v>17.7</v>
      </c>
      <c r="P16" s="45">
        <v>16.8</v>
      </c>
      <c r="Q16" s="45">
        <v>0</v>
      </c>
      <c r="R16" s="45">
        <v>9.6999999999999993</v>
      </c>
      <c r="S16" s="49">
        <v>0</v>
      </c>
      <c r="T16" s="48">
        <v>0</v>
      </c>
      <c r="U16" s="48">
        <v>0</v>
      </c>
      <c r="V16" s="48">
        <v>0</v>
      </c>
      <c r="W16" s="48">
        <v>0</v>
      </c>
      <c r="X16" s="48">
        <v>0</v>
      </c>
      <c r="Y16" s="48">
        <v>0</v>
      </c>
      <c r="Z16" s="48">
        <v>0</v>
      </c>
      <c r="AA16" s="48">
        <v>0</v>
      </c>
      <c r="AB16" s="48">
        <v>0</v>
      </c>
      <c r="AC16" s="48">
        <v>0</v>
      </c>
      <c r="AD16" s="45">
        <v>1022.6</v>
      </c>
      <c r="AE16" s="48">
        <v>65</v>
      </c>
      <c r="AF16" s="48">
        <v>1</v>
      </c>
      <c r="AG16" s="48" t="s">
        <v>47</v>
      </c>
      <c r="AH16" s="33"/>
    </row>
    <row r="17" spans="1:34" ht="12.75" customHeight="1" x14ac:dyDescent="0.2">
      <c r="A17" s="8" t="s">
        <v>61</v>
      </c>
      <c r="B17" s="46">
        <v>6</v>
      </c>
      <c r="C17" s="47">
        <v>18</v>
      </c>
      <c r="D17" s="48">
        <v>2</v>
      </c>
      <c r="E17" s="47">
        <v>3</v>
      </c>
      <c r="F17" s="48">
        <v>8</v>
      </c>
      <c r="G17" s="45">
        <v>17.399999999999999</v>
      </c>
      <c r="H17" s="45">
        <v>14.6</v>
      </c>
      <c r="I17" s="45">
        <v>21.4</v>
      </c>
      <c r="J17" s="45">
        <v>14.6</v>
      </c>
      <c r="K17" s="45">
        <v>7.9</v>
      </c>
      <c r="L17" s="45">
        <v>1.4</v>
      </c>
      <c r="M17" s="45">
        <v>6.4</v>
      </c>
      <c r="N17" s="45">
        <v>16.5</v>
      </c>
      <c r="O17" s="45">
        <v>17.7</v>
      </c>
      <c r="P17" s="45">
        <v>16.8</v>
      </c>
      <c r="Q17" s="45">
        <v>0.9</v>
      </c>
      <c r="R17" s="45">
        <v>3.1</v>
      </c>
      <c r="S17" s="49">
        <v>0</v>
      </c>
      <c r="T17" s="48">
        <v>0</v>
      </c>
      <c r="U17" s="48">
        <v>0</v>
      </c>
      <c r="V17" s="48">
        <v>1</v>
      </c>
      <c r="W17" s="48">
        <v>0</v>
      </c>
      <c r="X17" s="48">
        <v>0</v>
      </c>
      <c r="Y17" s="48">
        <v>0</v>
      </c>
      <c r="Z17" s="48">
        <v>0</v>
      </c>
      <c r="AA17" s="48">
        <v>0</v>
      </c>
      <c r="AB17" s="48">
        <v>0</v>
      </c>
      <c r="AC17" s="48">
        <v>0</v>
      </c>
      <c r="AD17" s="45">
        <v>1018.6</v>
      </c>
      <c r="AE17" s="48">
        <v>72</v>
      </c>
      <c r="AF17" s="48">
        <v>0</v>
      </c>
      <c r="AG17" s="48" t="s">
        <v>47</v>
      </c>
      <c r="AH17" s="33"/>
    </row>
    <row r="18" spans="1:34" ht="12.75" customHeight="1" x14ac:dyDescent="0.2">
      <c r="A18" s="8" t="s">
        <v>62</v>
      </c>
      <c r="B18" s="46">
        <v>7</v>
      </c>
      <c r="C18" s="47">
        <v>31</v>
      </c>
      <c r="D18" s="48">
        <v>4</v>
      </c>
      <c r="E18" s="47">
        <v>1</v>
      </c>
      <c r="F18" s="48">
        <v>7</v>
      </c>
      <c r="G18" s="45">
        <v>18</v>
      </c>
      <c r="H18" s="45">
        <v>15</v>
      </c>
      <c r="I18" s="45">
        <v>22.6</v>
      </c>
      <c r="J18" s="45">
        <v>18.399999999999999</v>
      </c>
      <c r="K18" s="45">
        <v>14.1</v>
      </c>
      <c r="L18" s="45">
        <v>10.6</v>
      </c>
      <c r="M18" s="45">
        <v>14</v>
      </c>
      <c r="N18" s="45">
        <v>18.3</v>
      </c>
      <c r="O18" s="45">
        <v>18</v>
      </c>
      <c r="P18" s="45">
        <v>16.899999999999999</v>
      </c>
      <c r="Q18" s="45">
        <v>0</v>
      </c>
      <c r="R18" s="45">
        <v>12.4</v>
      </c>
      <c r="S18" s="49">
        <v>0</v>
      </c>
      <c r="T18" s="48">
        <v>0</v>
      </c>
      <c r="U18" s="48">
        <v>0</v>
      </c>
      <c r="V18" s="48">
        <v>0</v>
      </c>
      <c r="W18" s="48">
        <v>0</v>
      </c>
      <c r="X18" s="48">
        <v>0</v>
      </c>
      <c r="Y18" s="48">
        <v>0</v>
      </c>
      <c r="Z18" s="48">
        <v>0</v>
      </c>
      <c r="AA18" s="48">
        <v>0</v>
      </c>
      <c r="AB18" s="48">
        <v>0</v>
      </c>
      <c r="AC18" s="48">
        <v>0</v>
      </c>
      <c r="AD18" s="45">
        <v>1014.6</v>
      </c>
      <c r="AE18" s="48">
        <v>71</v>
      </c>
      <c r="AF18" s="48">
        <v>1</v>
      </c>
      <c r="AG18" s="48" t="s">
        <v>47</v>
      </c>
      <c r="AH18" s="33"/>
    </row>
    <row r="19" spans="1:34" ht="12.75" customHeight="1" x14ac:dyDescent="0.2">
      <c r="A19" s="8" t="s">
        <v>63</v>
      </c>
      <c r="B19" s="46">
        <v>7</v>
      </c>
      <c r="C19" s="47">
        <v>13</v>
      </c>
      <c r="D19" s="48">
        <v>3</v>
      </c>
      <c r="E19" s="47">
        <v>2</v>
      </c>
      <c r="F19" s="48">
        <v>7</v>
      </c>
      <c r="G19" s="45">
        <v>15.6</v>
      </c>
      <c r="H19" s="45">
        <v>13.5</v>
      </c>
      <c r="I19" s="45">
        <v>21.5</v>
      </c>
      <c r="J19" s="45">
        <v>15.1</v>
      </c>
      <c r="K19" s="45">
        <v>8.6999999999999993</v>
      </c>
      <c r="L19" s="45">
        <v>2.5</v>
      </c>
      <c r="M19" s="45">
        <v>7.7</v>
      </c>
      <c r="N19" s="45">
        <v>16.7</v>
      </c>
      <c r="O19" s="45">
        <v>17.899999999999999</v>
      </c>
      <c r="P19" s="45">
        <v>16.899999999999999</v>
      </c>
      <c r="Q19" s="45">
        <v>4.0999999999999996</v>
      </c>
      <c r="R19" s="45">
        <v>4.5999999999999996</v>
      </c>
      <c r="S19" s="49">
        <v>0</v>
      </c>
      <c r="T19" s="48">
        <v>0</v>
      </c>
      <c r="U19" s="48">
        <v>0</v>
      </c>
      <c r="V19" s="48">
        <v>1</v>
      </c>
      <c r="W19" s="48">
        <v>1</v>
      </c>
      <c r="X19" s="48">
        <v>0</v>
      </c>
      <c r="Y19" s="48">
        <v>0</v>
      </c>
      <c r="Z19" s="48">
        <v>0</v>
      </c>
      <c r="AA19" s="48">
        <v>0</v>
      </c>
      <c r="AB19" s="48">
        <v>0</v>
      </c>
      <c r="AC19" s="48">
        <v>0</v>
      </c>
      <c r="AD19" s="45">
        <v>1020.5</v>
      </c>
      <c r="AE19" s="48">
        <v>78</v>
      </c>
      <c r="AF19" s="48">
        <v>1</v>
      </c>
      <c r="AG19" s="48" t="s">
        <v>47</v>
      </c>
      <c r="AH19" s="33"/>
    </row>
    <row r="20" spans="1:34" ht="12.75" customHeight="1" x14ac:dyDescent="0.2">
      <c r="A20" s="8" t="s">
        <v>64</v>
      </c>
      <c r="B20" s="43">
        <v>8</v>
      </c>
      <c r="C20" s="28">
        <v>23</v>
      </c>
      <c r="D20" s="29">
        <v>7</v>
      </c>
      <c r="E20" s="28">
        <v>1</v>
      </c>
      <c r="F20" s="27">
        <v>8</v>
      </c>
      <c r="G20" s="30">
        <v>19.3</v>
      </c>
      <c r="H20" s="30">
        <v>17.899999999999999</v>
      </c>
      <c r="I20" s="30">
        <v>23.4</v>
      </c>
      <c r="J20" s="30">
        <v>19.100000000000001</v>
      </c>
      <c r="K20" s="30">
        <v>14.9</v>
      </c>
      <c r="L20" s="32">
        <v>13.1</v>
      </c>
      <c r="M20" s="30">
        <v>15.2</v>
      </c>
      <c r="N20" s="30">
        <v>18.5</v>
      </c>
      <c r="O20" s="30">
        <v>18</v>
      </c>
      <c r="P20" s="30">
        <v>16.899999999999999</v>
      </c>
      <c r="Q20" s="30">
        <v>0.9</v>
      </c>
      <c r="R20" s="30">
        <v>8.9</v>
      </c>
      <c r="S20" s="34">
        <v>0</v>
      </c>
      <c r="T20" s="29">
        <v>0</v>
      </c>
      <c r="U20" s="29">
        <v>0</v>
      </c>
      <c r="V20" s="29">
        <v>1</v>
      </c>
      <c r="W20" s="29">
        <v>0</v>
      </c>
      <c r="X20" s="29">
        <v>0</v>
      </c>
      <c r="Y20" s="29">
        <v>0</v>
      </c>
      <c r="Z20" s="29">
        <v>0</v>
      </c>
      <c r="AA20" s="29">
        <v>0</v>
      </c>
      <c r="AB20" s="29">
        <v>0</v>
      </c>
      <c r="AC20" s="29">
        <v>0</v>
      </c>
      <c r="AD20" s="30">
        <v>1010.8</v>
      </c>
      <c r="AE20" s="34">
        <v>87</v>
      </c>
      <c r="AF20" s="35">
        <v>1</v>
      </c>
      <c r="AG20" s="34" t="s">
        <v>47</v>
      </c>
      <c r="AH20" s="33"/>
    </row>
    <row r="21" spans="1:34" ht="12.75" customHeight="1" x14ac:dyDescent="0.2">
      <c r="A21" s="8" t="s">
        <v>65</v>
      </c>
      <c r="B21" s="43">
        <v>3</v>
      </c>
      <c r="C21" s="28">
        <v>26</v>
      </c>
      <c r="D21" s="29">
        <v>5</v>
      </c>
      <c r="E21" s="28">
        <v>2</v>
      </c>
      <c r="F21" s="27">
        <v>8</v>
      </c>
      <c r="G21" s="30">
        <v>17.3</v>
      </c>
      <c r="H21" s="30">
        <v>13.9</v>
      </c>
      <c r="I21" s="30">
        <v>20.6</v>
      </c>
      <c r="J21" s="30">
        <v>17.100000000000001</v>
      </c>
      <c r="K21" s="30">
        <v>13.7</v>
      </c>
      <c r="L21" s="32">
        <v>11.4</v>
      </c>
      <c r="M21" s="30">
        <v>12.7</v>
      </c>
      <c r="N21" s="30">
        <v>17.7</v>
      </c>
      <c r="O21" s="30">
        <v>18.3</v>
      </c>
      <c r="P21" s="30">
        <v>17.2</v>
      </c>
      <c r="Q21" s="30">
        <v>1.9</v>
      </c>
      <c r="R21" s="30">
        <v>7.3</v>
      </c>
      <c r="S21" s="34">
        <v>0</v>
      </c>
      <c r="T21" s="29">
        <v>0</v>
      </c>
      <c r="U21" s="29">
        <v>0</v>
      </c>
      <c r="V21" s="29">
        <v>1</v>
      </c>
      <c r="W21" s="29">
        <v>1</v>
      </c>
      <c r="X21" s="29">
        <v>0</v>
      </c>
      <c r="Y21" s="29">
        <v>0</v>
      </c>
      <c r="Z21" s="29">
        <v>1</v>
      </c>
      <c r="AA21" s="29">
        <v>0</v>
      </c>
      <c r="AB21" s="29">
        <v>0</v>
      </c>
      <c r="AC21" s="29">
        <v>0</v>
      </c>
      <c r="AD21" s="30">
        <v>1011.2</v>
      </c>
      <c r="AE21" s="34">
        <v>67</v>
      </c>
      <c r="AF21" s="35">
        <v>1</v>
      </c>
      <c r="AG21" s="34" t="s">
        <v>47</v>
      </c>
      <c r="AH21" s="33"/>
    </row>
    <row r="22" spans="1:34" ht="12.75" customHeight="1" x14ac:dyDescent="0.2">
      <c r="A22" s="8" t="s">
        <v>66</v>
      </c>
      <c r="B22" s="43">
        <v>5</v>
      </c>
      <c r="C22" s="28">
        <v>27</v>
      </c>
      <c r="D22" s="29">
        <v>6</v>
      </c>
      <c r="E22" s="28">
        <v>1</v>
      </c>
      <c r="F22" s="27">
        <v>8</v>
      </c>
      <c r="G22" s="30">
        <v>16.3</v>
      </c>
      <c r="H22" s="30">
        <v>13</v>
      </c>
      <c r="I22" s="30">
        <v>19.5</v>
      </c>
      <c r="J22" s="30">
        <v>15.8</v>
      </c>
      <c r="K22" s="30">
        <v>12</v>
      </c>
      <c r="L22" s="32">
        <v>8</v>
      </c>
      <c r="M22" s="30">
        <v>10</v>
      </c>
      <c r="N22" s="30">
        <v>16</v>
      </c>
      <c r="O22" s="30">
        <v>17.5</v>
      </c>
      <c r="P22" s="30">
        <v>17</v>
      </c>
      <c r="Q22" s="30">
        <v>0</v>
      </c>
      <c r="R22" s="30">
        <v>11.3</v>
      </c>
      <c r="S22" s="34">
        <v>0</v>
      </c>
      <c r="T22" s="29">
        <v>0</v>
      </c>
      <c r="U22" s="29">
        <v>0</v>
      </c>
      <c r="V22" s="29">
        <v>0</v>
      </c>
      <c r="W22" s="29">
        <v>0</v>
      </c>
      <c r="X22" s="29">
        <v>0</v>
      </c>
      <c r="Y22" s="29">
        <v>0</v>
      </c>
      <c r="Z22" s="29">
        <v>0</v>
      </c>
      <c r="AA22" s="29">
        <v>0</v>
      </c>
      <c r="AB22" s="29">
        <v>0</v>
      </c>
      <c r="AC22" s="29">
        <v>0</v>
      </c>
      <c r="AD22" s="30">
        <v>1016.9</v>
      </c>
      <c r="AE22" s="34">
        <v>67</v>
      </c>
      <c r="AF22" s="35">
        <v>1</v>
      </c>
      <c r="AG22" s="34" t="s">
        <v>47</v>
      </c>
      <c r="AH22" s="33"/>
    </row>
    <row r="23" spans="1:34" ht="12.75" customHeight="1" x14ac:dyDescent="0.2">
      <c r="A23" s="8" t="s">
        <v>67</v>
      </c>
      <c r="B23" s="43">
        <v>6</v>
      </c>
      <c r="C23" s="28">
        <v>25</v>
      </c>
      <c r="D23" s="29">
        <v>4</v>
      </c>
      <c r="E23" s="28">
        <v>1</v>
      </c>
      <c r="F23" s="27">
        <v>8</v>
      </c>
      <c r="G23" s="30">
        <v>16.100000000000001</v>
      </c>
      <c r="H23" s="30">
        <v>13.5</v>
      </c>
      <c r="I23" s="30">
        <v>19.8</v>
      </c>
      <c r="J23" s="30">
        <v>14.2</v>
      </c>
      <c r="K23" s="30">
        <v>8.6</v>
      </c>
      <c r="L23" s="32">
        <v>1.5</v>
      </c>
      <c r="M23" s="30">
        <v>6.3</v>
      </c>
      <c r="N23" s="30">
        <v>16.100000000000001</v>
      </c>
      <c r="O23" s="30">
        <v>17</v>
      </c>
      <c r="P23" s="30">
        <v>17</v>
      </c>
      <c r="Q23" s="30">
        <v>10.5</v>
      </c>
      <c r="R23" s="30">
        <v>5</v>
      </c>
      <c r="S23" s="34">
        <v>0</v>
      </c>
      <c r="T23" s="29">
        <v>0</v>
      </c>
      <c r="U23" s="29">
        <v>0</v>
      </c>
      <c r="V23" s="29">
        <v>1</v>
      </c>
      <c r="W23" s="29">
        <v>1</v>
      </c>
      <c r="X23" s="29">
        <v>0</v>
      </c>
      <c r="Y23" s="29">
        <v>0</v>
      </c>
      <c r="Z23" s="29">
        <v>0</v>
      </c>
      <c r="AA23" s="29">
        <v>0</v>
      </c>
      <c r="AB23" s="29">
        <v>0</v>
      </c>
      <c r="AC23" s="29">
        <v>0</v>
      </c>
      <c r="AD23" s="30">
        <v>1024</v>
      </c>
      <c r="AE23" s="34">
        <v>73</v>
      </c>
      <c r="AF23" s="34">
        <v>1</v>
      </c>
      <c r="AG23" s="34" t="s">
        <v>47</v>
      </c>
      <c r="AH23" s="33"/>
    </row>
    <row r="24" spans="1:34" ht="12.75" customHeight="1" x14ac:dyDescent="0.2">
      <c r="A24" s="8" t="s">
        <v>68</v>
      </c>
      <c r="B24" s="43">
        <v>8</v>
      </c>
      <c r="C24" s="28">
        <v>4</v>
      </c>
      <c r="D24" s="29">
        <v>2</v>
      </c>
      <c r="E24" s="28">
        <v>3</v>
      </c>
      <c r="F24" s="27">
        <v>6</v>
      </c>
      <c r="G24" s="30">
        <v>15.5</v>
      </c>
      <c r="H24" s="30">
        <v>15</v>
      </c>
      <c r="I24" s="30">
        <v>19.899999999999999</v>
      </c>
      <c r="J24" s="30">
        <v>16.5</v>
      </c>
      <c r="K24" s="30">
        <v>13.2</v>
      </c>
      <c r="L24" s="30">
        <v>13</v>
      </c>
      <c r="M24" s="30">
        <v>13.9</v>
      </c>
      <c r="N24" s="30">
        <v>16.899999999999999</v>
      </c>
      <c r="O24" s="30">
        <v>17.2</v>
      </c>
      <c r="P24" s="30">
        <v>16.899999999999999</v>
      </c>
      <c r="Q24" s="30">
        <v>0.3</v>
      </c>
      <c r="R24" s="30">
        <v>0.1</v>
      </c>
      <c r="S24" s="34">
        <v>0</v>
      </c>
      <c r="T24" s="29">
        <v>0</v>
      </c>
      <c r="U24" s="29">
        <v>0</v>
      </c>
      <c r="V24" s="29">
        <v>1</v>
      </c>
      <c r="W24" s="29">
        <v>0</v>
      </c>
      <c r="X24" s="29">
        <v>0</v>
      </c>
      <c r="Y24" s="29">
        <v>0</v>
      </c>
      <c r="Z24" s="29">
        <v>0</v>
      </c>
      <c r="AA24" s="29">
        <v>0</v>
      </c>
      <c r="AB24" s="29">
        <v>0</v>
      </c>
      <c r="AC24" s="29">
        <v>0</v>
      </c>
      <c r="AD24" s="30">
        <v>1021.2</v>
      </c>
      <c r="AE24" s="34">
        <v>95</v>
      </c>
      <c r="AF24" s="34">
        <v>1</v>
      </c>
      <c r="AG24" s="34" t="s">
        <v>47</v>
      </c>
      <c r="AH24" s="33"/>
    </row>
    <row r="25" spans="1:34" ht="12.75" customHeight="1" x14ac:dyDescent="0.2">
      <c r="A25" s="8" t="s">
        <v>69</v>
      </c>
      <c r="B25" s="43">
        <v>8</v>
      </c>
      <c r="C25" s="28">
        <v>18</v>
      </c>
      <c r="D25" s="29">
        <v>2</v>
      </c>
      <c r="E25" s="28">
        <v>2</v>
      </c>
      <c r="F25" s="27">
        <v>6</v>
      </c>
      <c r="G25" s="30">
        <v>18</v>
      </c>
      <c r="H25" s="30">
        <v>17.2</v>
      </c>
      <c r="I25" s="30">
        <v>22.3</v>
      </c>
      <c r="J25" s="30">
        <v>18.899999999999999</v>
      </c>
      <c r="K25" s="30">
        <v>15.5</v>
      </c>
      <c r="L25" s="30">
        <v>16.2</v>
      </c>
      <c r="M25" s="30">
        <v>16.7</v>
      </c>
      <c r="N25" s="30">
        <v>18.100000000000001</v>
      </c>
      <c r="O25" s="30">
        <v>18</v>
      </c>
      <c r="P25" s="30">
        <v>16.899999999999999</v>
      </c>
      <c r="Q25" s="30">
        <v>0.8</v>
      </c>
      <c r="R25" s="30">
        <v>0.5</v>
      </c>
      <c r="S25" s="34">
        <v>0</v>
      </c>
      <c r="T25" s="29">
        <v>0</v>
      </c>
      <c r="U25" s="29">
        <v>0</v>
      </c>
      <c r="V25" s="29">
        <v>1</v>
      </c>
      <c r="W25" s="29">
        <v>0</v>
      </c>
      <c r="X25" s="29">
        <v>0</v>
      </c>
      <c r="Y25" s="29">
        <v>0</v>
      </c>
      <c r="Z25" s="29">
        <v>0</v>
      </c>
      <c r="AA25" s="29">
        <v>0</v>
      </c>
      <c r="AB25" s="29">
        <v>0</v>
      </c>
      <c r="AC25" s="29">
        <v>0</v>
      </c>
      <c r="AD25" s="30">
        <v>1020.3</v>
      </c>
      <c r="AE25" s="34">
        <v>92</v>
      </c>
      <c r="AF25" s="34">
        <v>1</v>
      </c>
      <c r="AG25" s="34" t="s">
        <v>47</v>
      </c>
      <c r="AH25" s="33"/>
    </row>
    <row r="26" spans="1:34" ht="12.75" customHeight="1" x14ac:dyDescent="0.2">
      <c r="A26" s="8" t="s">
        <v>70</v>
      </c>
      <c r="B26" s="43">
        <v>8</v>
      </c>
      <c r="C26" s="28">
        <v>25</v>
      </c>
      <c r="D26" s="29">
        <v>4</v>
      </c>
      <c r="E26" s="28">
        <v>2</v>
      </c>
      <c r="F26" s="27">
        <v>4</v>
      </c>
      <c r="G26" s="30">
        <v>18.100000000000001</v>
      </c>
      <c r="H26" s="30">
        <v>17.399999999999999</v>
      </c>
      <c r="I26" s="30">
        <v>21.7</v>
      </c>
      <c r="J26" s="30">
        <v>18.3</v>
      </c>
      <c r="K26" s="30">
        <v>14.9</v>
      </c>
      <c r="L26" s="30">
        <v>11.9</v>
      </c>
      <c r="M26" s="30">
        <v>13.1</v>
      </c>
      <c r="N26" s="30">
        <v>17.600000000000001</v>
      </c>
      <c r="O26" s="30">
        <v>18.2</v>
      </c>
      <c r="P26" s="30">
        <v>17</v>
      </c>
      <c r="Q26" s="30">
        <v>0</v>
      </c>
      <c r="R26" s="30">
        <v>1.5</v>
      </c>
      <c r="S26" s="34">
        <v>0</v>
      </c>
      <c r="T26" s="29">
        <v>0</v>
      </c>
      <c r="U26" s="29">
        <v>0</v>
      </c>
      <c r="V26" s="29">
        <v>0</v>
      </c>
      <c r="W26" s="29">
        <v>0</v>
      </c>
      <c r="X26" s="29">
        <v>0</v>
      </c>
      <c r="Y26" s="29">
        <v>0</v>
      </c>
      <c r="Z26" s="29">
        <v>0</v>
      </c>
      <c r="AA26" s="29">
        <v>0</v>
      </c>
      <c r="AB26" s="29">
        <v>0</v>
      </c>
      <c r="AC26" s="29">
        <v>0</v>
      </c>
      <c r="AD26" s="30">
        <v>1013</v>
      </c>
      <c r="AE26" s="34">
        <v>93</v>
      </c>
      <c r="AF26" s="34">
        <v>1</v>
      </c>
      <c r="AG26" s="34" t="s">
        <v>47</v>
      </c>
      <c r="AH26" s="33"/>
    </row>
    <row r="27" spans="1:34" ht="12.75" customHeight="1" x14ac:dyDescent="0.2">
      <c r="A27" s="8" t="s">
        <v>71</v>
      </c>
      <c r="B27" s="43">
        <v>7</v>
      </c>
      <c r="C27" s="28">
        <v>27</v>
      </c>
      <c r="D27" s="29">
        <v>4</v>
      </c>
      <c r="E27" s="28">
        <v>2</v>
      </c>
      <c r="F27" s="27">
        <v>8</v>
      </c>
      <c r="G27" s="30">
        <v>17.2</v>
      </c>
      <c r="H27" s="30">
        <v>14.6</v>
      </c>
      <c r="I27" s="30">
        <v>20</v>
      </c>
      <c r="J27" s="30">
        <v>16</v>
      </c>
      <c r="K27" s="30">
        <v>12</v>
      </c>
      <c r="L27" s="30">
        <v>8.6999999999999993</v>
      </c>
      <c r="M27" s="30">
        <v>10.5</v>
      </c>
      <c r="N27" s="30">
        <v>16.600000000000001</v>
      </c>
      <c r="O27" s="30">
        <v>18</v>
      </c>
      <c r="P27" s="30">
        <v>17.100000000000001</v>
      </c>
      <c r="Q27" s="30">
        <v>0</v>
      </c>
      <c r="R27" s="30">
        <v>4.2</v>
      </c>
      <c r="S27" s="34">
        <v>0</v>
      </c>
      <c r="T27" s="29">
        <v>0</v>
      </c>
      <c r="U27" s="29">
        <v>0</v>
      </c>
      <c r="V27" s="29">
        <v>0</v>
      </c>
      <c r="W27" s="29">
        <v>0</v>
      </c>
      <c r="X27" s="29">
        <v>0</v>
      </c>
      <c r="Y27" s="29">
        <v>0</v>
      </c>
      <c r="Z27" s="29">
        <v>0</v>
      </c>
      <c r="AA27" s="29">
        <v>0</v>
      </c>
      <c r="AB27" s="29">
        <v>0</v>
      </c>
      <c r="AC27" s="29">
        <v>0</v>
      </c>
      <c r="AD27" s="30">
        <v>1016.7</v>
      </c>
      <c r="AE27" s="34">
        <v>74</v>
      </c>
      <c r="AF27" s="34">
        <v>1</v>
      </c>
      <c r="AG27" s="34" t="s">
        <v>47</v>
      </c>
      <c r="AH27" s="33"/>
    </row>
    <row r="28" spans="1:34" ht="12.75" customHeight="1" x14ac:dyDescent="0.2">
      <c r="A28" s="8" t="s">
        <v>72</v>
      </c>
      <c r="B28" s="43">
        <v>2</v>
      </c>
      <c r="C28" s="28">
        <v>2</v>
      </c>
      <c r="D28" s="29">
        <v>1</v>
      </c>
      <c r="E28" s="28">
        <v>2</v>
      </c>
      <c r="F28" s="27">
        <v>8</v>
      </c>
      <c r="G28" s="30">
        <v>17</v>
      </c>
      <c r="H28" s="30">
        <v>14.1</v>
      </c>
      <c r="I28" s="30">
        <v>23</v>
      </c>
      <c r="J28" s="30">
        <v>16.100000000000001</v>
      </c>
      <c r="K28" s="30">
        <v>9.1999999999999993</v>
      </c>
      <c r="L28" s="30">
        <v>4.3</v>
      </c>
      <c r="M28" s="30">
        <v>8.1999999999999993</v>
      </c>
      <c r="N28" s="30">
        <v>15.9</v>
      </c>
      <c r="O28" s="30">
        <v>17.600000000000001</v>
      </c>
      <c r="P28" s="30">
        <v>17.100000000000001</v>
      </c>
      <c r="Q28" s="30">
        <v>0</v>
      </c>
      <c r="R28" s="30">
        <v>10</v>
      </c>
      <c r="S28" s="34">
        <v>0</v>
      </c>
      <c r="T28" s="29">
        <v>0</v>
      </c>
      <c r="U28" s="29">
        <v>0</v>
      </c>
      <c r="V28" s="29">
        <v>0</v>
      </c>
      <c r="W28" s="29">
        <v>0</v>
      </c>
      <c r="X28" s="29">
        <v>0</v>
      </c>
      <c r="Y28" s="29">
        <v>0</v>
      </c>
      <c r="Z28" s="29">
        <v>0</v>
      </c>
      <c r="AA28" s="29">
        <v>0</v>
      </c>
      <c r="AB28" s="29">
        <v>0</v>
      </c>
      <c r="AC28" s="29">
        <v>0</v>
      </c>
      <c r="AD28" s="30">
        <v>1017.8</v>
      </c>
      <c r="AE28" s="34">
        <v>71</v>
      </c>
      <c r="AF28" s="34">
        <v>1</v>
      </c>
      <c r="AG28" s="34" t="s">
        <v>47</v>
      </c>
      <c r="AH28" s="33"/>
    </row>
    <row r="29" spans="1:34" ht="12.75" customHeight="1" x14ac:dyDescent="0.2">
      <c r="A29" s="8" t="s">
        <v>73</v>
      </c>
      <c r="B29" s="43">
        <v>7</v>
      </c>
      <c r="C29" s="28">
        <v>36</v>
      </c>
      <c r="D29" s="29">
        <v>3</v>
      </c>
      <c r="E29" s="28">
        <v>2</v>
      </c>
      <c r="F29" s="27">
        <v>8</v>
      </c>
      <c r="G29" s="30">
        <v>19.899999999999999</v>
      </c>
      <c r="H29" s="30">
        <v>16</v>
      </c>
      <c r="I29" s="30">
        <v>23.6</v>
      </c>
      <c r="J29" s="30">
        <v>17.899999999999999</v>
      </c>
      <c r="K29" s="30">
        <v>12.1</v>
      </c>
      <c r="L29" s="30">
        <v>7</v>
      </c>
      <c r="M29" s="30">
        <v>11.3</v>
      </c>
      <c r="N29" s="30">
        <v>18</v>
      </c>
      <c r="O29" s="30">
        <v>18.100000000000001</v>
      </c>
      <c r="P29" s="30">
        <v>17.2</v>
      </c>
      <c r="Q29" s="30">
        <v>0</v>
      </c>
      <c r="R29" s="30">
        <v>7.3</v>
      </c>
      <c r="S29" s="34">
        <v>0</v>
      </c>
      <c r="T29" s="29">
        <v>0</v>
      </c>
      <c r="U29" s="29">
        <v>0</v>
      </c>
      <c r="V29" s="29">
        <v>0</v>
      </c>
      <c r="W29" s="29">
        <v>0</v>
      </c>
      <c r="X29" s="29">
        <v>0</v>
      </c>
      <c r="Y29" s="29">
        <v>0</v>
      </c>
      <c r="Z29" s="29">
        <v>0</v>
      </c>
      <c r="AA29" s="29">
        <v>0</v>
      </c>
      <c r="AB29" s="29">
        <v>0</v>
      </c>
      <c r="AC29" s="29">
        <v>0</v>
      </c>
      <c r="AD29" s="30">
        <v>1016.7</v>
      </c>
      <c r="AE29" s="34">
        <v>65</v>
      </c>
      <c r="AF29" s="34">
        <v>1</v>
      </c>
      <c r="AG29" s="34" t="s">
        <v>47</v>
      </c>
      <c r="AH29" s="33"/>
    </row>
    <row r="30" spans="1:34" ht="12.75" customHeight="1" x14ac:dyDescent="0.2">
      <c r="A30" s="8" t="s">
        <v>74</v>
      </c>
      <c r="B30" s="43">
        <v>2</v>
      </c>
      <c r="C30" s="28">
        <v>9</v>
      </c>
      <c r="D30" s="29">
        <v>3</v>
      </c>
      <c r="E30" s="28">
        <v>2</v>
      </c>
      <c r="F30" s="27">
        <v>8</v>
      </c>
      <c r="G30" s="30">
        <v>19.399999999999999</v>
      </c>
      <c r="H30" s="30">
        <v>15.1</v>
      </c>
      <c r="I30" s="30">
        <v>24.7</v>
      </c>
      <c r="J30" s="30">
        <v>19</v>
      </c>
      <c r="K30" s="30">
        <v>13.3</v>
      </c>
      <c r="L30" s="30">
        <v>9.1999999999999993</v>
      </c>
      <c r="M30" s="30">
        <v>12.9</v>
      </c>
      <c r="N30" s="30">
        <v>18.600000000000001</v>
      </c>
      <c r="O30" s="30">
        <v>18.5</v>
      </c>
      <c r="P30" s="30">
        <v>17.2</v>
      </c>
      <c r="Q30" s="30">
        <v>0</v>
      </c>
      <c r="R30" s="30">
        <v>11.4</v>
      </c>
      <c r="S30" s="34">
        <v>0</v>
      </c>
      <c r="T30" s="29">
        <v>0</v>
      </c>
      <c r="U30" s="29">
        <v>0</v>
      </c>
      <c r="V30" s="29">
        <v>0</v>
      </c>
      <c r="W30" s="29">
        <v>0</v>
      </c>
      <c r="X30" s="29">
        <v>0</v>
      </c>
      <c r="Y30" s="29">
        <v>0</v>
      </c>
      <c r="Z30" s="29">
        <v>0</v>
      </c>
      <c r="AA30" s="29">
        <v>0</v>
      </c>
      <c r="AB30" s="29">
        <v>0</v>
      </c>
      <c r="AC30" s="29">
        <v>0</v>
      </c>
      <c r="AD30" s="30">
        <v>1019.1</v>
      </c>
      <c r="AE30" s="34">
        <v>61</v>
      </c>
      <c r="AF30" s="34">
        <v>0</v>
      </c>
      <c r="AG30" s="34" t="s">
        <v>47</v>
      </c>
      <c r="AH30" s="33"/>
    </row>
    <row r="31" spans="1:34" ht="12.75" customHeight="1" x14ac:dyDescent="0.2">
      <c r="A31" s="8" t="s">
        <v>75</v>
      </c>
      <c r="B31" s="43">
        <v>6</v>
      </c>
      <c r="C31" s="28">
        <v>13</v>
      </c>
      <c r="D31" s="29">
        <v>3</v>
      </c>
      <c r="E31" s="28">
        <v>2</v>
      </c>
      <c r="F31" s="27">
        <v>7</v>
      </c>
      <c r="G31" s="30">
        <v>20.100000000000001</v>
      </c>
      <c r="H31" s="30">
        <v>16.8</v>
      </c>
      <c r="I31" s="30">
        <v>26.9</v>
      </c>
      <c r="J31" s="30">
        <v>19.399999999999999</v>
      </c>
      <c r="K31" s="30">
        <v>11.9</v>
      </c>
      <c r="L31" s="30">
        <v>7.7</v>
      </c>
      <c r="M31" s="30">
        <v>10.9</v>
      </c>
      <c r="N31" s="30">
        <v>18.899999999999999</v>
      </c>
      <c r="O31" s="30">
        <v>18.7</v>
      </c>
      <c r="P31" s="30">
        <v>17.2</v>
      </c>
      <c r="Q31" s="30">
        <v>0</v>
      </c>
      <c r="R31" s="30">
        <v>10.9</v>
      </c>
      <c r="S31" s="34">
        <v>0</v>
      </c>
      <c r="T31" s="29">
        <v>0</v>
      </c>
      <c r="U31" s="29">
        <v>0</v>
      </c>
      <c r="V31" s="29">
        <v>0</v>
      </c>
      <c r="W31" s="29">
        <v>0</v>
      </c>
      <c r="X31" s="29">
        <v>0</v>
      </c>
      <c r="Y31" s="29">
        <v>0</v>
      </c>
      <c r="Z31" s="29">
        <v>0</v>
      </c>
      <c r="AA31" s="29">
        <v>0</v>
      </c>
      <c r="AB31" s="29">
        <v>0</v>
      </c>
      <c r="AC31" s="29">
        <v>0</v>
      </c>
      <c r="AD31" s="30">
        <v>1018.7</v>
      </c>
      <c r="AE31" s="34">
        <v>70</v>
      </c>
      <c r="AF31" s="34">
        <v>0</v>
      </c>
      <c r="AG31" s="34" t="s">
        <v>47</v>
      </c>
      <c r="AH31" s="33"/>
    </row>
    <row r="32" spans="1:34" s="9" customFormat="1" ht="12.75" customHeight="1" x14ac:dyDescent="0.2">
      <c r="A32" s="8" t="s">
        <v>76</v>
      </c>
      <c r="B32" s="44">
        <v>3</v>
      </c>
      <c r="C32" s="28">
        <v>30</v>
      </c>
      <c r="D32" s="29">
        <v>3</v>
      </c>
      <c r="E32" s="28">
        <v>2</v>
      </c>
      <c r="F32" s="27">
        <v>7</v>
      </c>
      <c r="G32" s="30">
        <v>18.2</v>
      </c>
      <c r="H32" s="30">
        <v>16.100000000000001</v>
      </c>
      <c r="I32" s="30">
        <v>24.5</v>
      </c>
      <c r="J32" s="30">
        <v>19.7</v>
      </c>
      <c r="K32" s="30">
        <v>14.9</v>
      </c>
      <c r="L32" s="30">
        <v>10.5</v>
      </c>
      <c r="M32" s="30">
        <v>14.1</v>
      </c>
      <c r="N32" s="30">
        <v>19.600000000000001</v>
      </c>
      <c r="O32" s="30">
        <v>19.100000000000001</v>
      </c>
      <c r="P32" s="30">
        <v>17.5</v>
      </c>
      <c r="Q32" s="32">
        <v>0</v>
      </c>
      <c r="R32" s="30">
        <v>5.2</v>
      </c>
      <c r="S32" s="34">
        <v>0</v>
      </c>
      <c r="T32" s="29">
        <v>0</v>
      </c>
      <c r="U32" s="29">
        <v>0</v>
      </c>
      <c r="V32" s="29">
        <v>0</v>
      </c>
      <c r="W32" s="29">
        <v>0</v>
      </c>
      <c r="X32" s="29">
        <v>0</v>
      </c>
      <c r="Y32" s="29">
        <v>0</v>
      </c>
      <c r="Z32" s="29">
        <v>0</v>
      </c>
      <c r="AA32" s="29">
        <v>0</v>
      </c>
      <c r="AB32" s="29">
        <v>0</v>
      </c>
      <c r="AC32" s="29">
        <v>0</v>
      </c>
      <c r="AD32" s="30">
        <v>1015.2</v>
      </c>
      <c r="AE32" s="34">
        <v>80</v>
      </c>
      <c r="AF32" s="34">
        <v>0</v>
      </c>
      <c r="AG32" s="34" t="s">
        <v>47</v>
      </c>
      <c r="AH32" s="29"/>
    </row>
    <row r="33" spans="1:34" s="9" customFormat="1" ht="12.75" customHeight="1" x14ac:dyDescent="0.2">
      <c r="A33" s="8" t="s">
        <v>77</v>
      </c>
      <c r="B33" s="44">
        <v>8</v>
      </c>
      <c r="C33" s="28">
        <v>34</v>
      </c>
      <c r="D33" s="29">
        <v>4</v>
      </c>
      <c r="E33" s="28">
        <v>3</v>
      </c>
      <c r="F33" s="27">
        <v>8</v>
      </c>
      <c r="G33" s="30">
        <v>13.6</v>
      </c>
      <c r="H33" s="30">
        <v>11.3</v>
      </c>
      <c r="I33" s="30">
        <v>15.1</v>
      </c>
      <c r="J33" s="30">
        <v>13.8</v>
      </c>
      <c r="K33" s="30">
        <v>12.4</v>
      </c>
      <c r="L33" s="30">
        <v>11.1</v>
      </c>
      <c r="M33" s="30">
        <v>12.9</v>
      </c>
      <c r="N33" s="30">
        <v>17.5</v>
      </c>
      <c r="O33" s="30">
        <v>19</v>
      </c>
      <c r="P33" s="30">
        <v>17.5</v>
      </c>
      <c r="Q33" s="32">
        <v>0.8</v>
      </c>
      <c r="R33" s="30">
        <v>0</v>
      </c>
      <c r="S33" s="34">
        <v>0</v>
      </c>
      <c r="T33" s="29">
        <v>0</v>
      </c>
      <c r="U33" s="29">
        <v>0</v>
      </c>
      <c r="V33" s="29">
        <v>1</v>
      </c>
      <c r="W33" s="29">
        <v>0</v>
      </c>
      <c r="X33" s="29">
        <v>0</v>
      </c>
      <c r="Y33" s="29">
        <v>0</v>
      </c>
      <c r="Z33" s="29">
        <v>0</v>
      </c>
      <c r="AA33" s="29">
        <v>0</v>
      </c>
      <c r="AB33" s="29">
        <v>1</v>
      </c>
      <c r="AC33" s="29">
        <v>0</v>
      </c>
      <c r="AD33" s="30">
        <v>1013.8</v>
      </c>
      <c r="AE33" s="34">
        <v>74</v>
      </c>
      <c r="AF33" s="34">
        <v>0</v>
      </c>
      <c r="AG33" s="34" t="s">
        <v>47</v>
      </c>
      <c r="AH33" s="29"/>
    </row>
    <row r="34" spans="1:34" s="9" customFormat="1" ht="12.75" customHeight="1" x14ac:dyDescent="0.2">
      <c r="A34" s="8" t="s">
        <v>78</v>
      </c>
      <c r="B34" s="44">
        <v>2</v>
      </c>
      <c r="C34" s="28">
        <v>23</v>
      </c>
      <c r="D34" s="29">
        <v>3</v>
      </c>
      <c r="E34" s="28">
        <v>2</v>
      </c>
      <c r="F34" s="27">
        <v>8</v>
      </c>
      <c r="G34" s="30">
        <v>15</v>
      </c>
      <c r="H34" s="30">
        <v>12.8</v>
      </c>
      <c r="I34" s="32">
        <v>19</v>
      </c>
      <c r="J34" s="30">
        <v>12.9</v>
      </c>
      <c r="K34" s="30">
        <v>6.9</v>
      </c>
      <c r="L34" s="30">
        <v>0.1</v>
      </c>
      <c r="M34" s="30">
        <v>4.5999999999999996</v>
      </c>
      <c r="N34" s="30">
        <v>14.9</v>
      </c>
      <c r="O34" s="30">
        <v>17.600000000000001</v>
      </c>
      <c r="P34" s="30">
        <v>17.600000000000001</v>
      </c>
      <c r="Q34" s="32">
        <v>3.4</v>
      </c>
      <c r="R34" s="32">
        <v>9.1</v>
      </c>
      <c r="S34" s="35">
        <v>0</v>
      </c>
      <c r="T34" s="29">
        <v>0</v>
      </c>
      <c r="U34" s="29">
        <v>0</v>
      </c>
      <c r="V34" s="29">
        <v>1</v>
      </c>
      <c r="W34" s="29">
        <v>1</v>
      </c>
      <c r="X34" s="29">
        <v>0</v>
      </c>
      <c r="Y34" s="29">
        <v>0</v>
      </c>
      <c r="Z34" s="29">
        <v>0</v>
      </c>
      <c r="AA34" s="29">
        <v>0</v>
      </c>
      <c r="AB34" s="29">
        <v>0</v>
      </c>
      <c r="AC34" s="29">
        <v>0</v>
      </c>
      <c r="AD34" s="30">
        <v>1017.2</v>
      </c>
      <c r="AE34" s="34">
        <v>76</v>
      </c>
      <c r="AF34" s="34">
        <v>1</v>
      </c>
      <c r="AG34" s="34" t="s">
        <v>47</v>
      </c>
      <c r="AH34" s="29"/>
    </row>
    <row r="35" spans="1:34" s="9" customFormat="1" ht="13.5" thickBot="1" x14ac:dyDescent="0.25">
      <c r="A35" s="8"/>
      <c r="B35" s="44"/>
      <c r="C35" s="28"/>
      <c r="D35" s="29"/>
      <c r="E35" s="28"/>
      <c r="F35" s="27"/>
      <c r="G35" s="30"/>
      <c r="H35" s="30"/>
      <c r="I35" s="32"/>
      <c r="J35" s="31"/>
      <c r="K35" s="30"/>
      <c r="L35" s="30"/>
      <c r="M35" s="30"/>
      <c r="N35" s="30"/>
      <c r="O35" s="30"/>
      <c r="P35" s="30"/>
      <c r="Q35" s="32"/>
      <c r="R35" s="32"/>
      <c r="S35" s="35"/>
      <c r="T35" s="33"/>
      <c r="U35" s="33"/>
      <c r="V35" s="33"/>
      <c r="W35" s="33"/>
      <c r="X35" s="29"/>
      <c r="Y35" s="29"/>
      <c r="Z35" s="29"/>
      <c r="AA35" s="29"/>
      <c r="AB35" s="29"/>
      <c r="AC35" s="33"/>
      <c r="AD35" s="30"/>
      <c r="AE35" s="34"/>
      <c r="AF35" s="34"/>
      <c r="AG35" s="34"/>
      <c r="AH35" s="29"/>
    </row>
    <row r="36" spans="1:34" x14ac:dyDescent="0.2">
      <c r="A36" s="1" t="s">
        <v>6</v>
      </c>
      <c r="B36" s="18"/>
      <c r="C36" s="20"/>
      <c r="D36" s="19"/>
      <c r="E36" s="20"/>
      <c r="F36" s="18"/>
      <c r="G36" s="19"/>
      <c r="H36" s="19"/>
      <c r="I36" s="19"/>
      <c r="J36" s="19"/>
      <c r="K36" s="19"/>
      <c r="L36" s="19"/>
      <c r="M36" s="19"/>
      <c r="N36" s="19"/>
      <c r="O36" s="19"/>
      <c r="P36" s="19"/>
      <c r="Q36" s="19">
        <f>SUM(Q4:Q34)</f>
        <v>59.29999999999999</v>
      </c>
      <c r="R36" s="19">
        <f>SUM(R4:R34)</f>
        <v>192.2</v>
      </c>
      <c r="S36" s="21"/>
      <c r="T36" s="18">
        <f>SUM(T4:T34)</f>
        <v>0</v>
      </c>
      <c r="U36" s="18">
        <f t="shared" ref="U36:AB36" si="0">SUM(U4:U34)</f>
        <v>0</v>
      </c>
      <c r="V36" s="18">
        <f t="shared" si="0"/>
        <v>15</v>
      </c>
      <c r="W36" s="18">
        <f t="shared" si="0"/>
        <v>10</v>
      </c>
      <c r="X36" s="18">
        <f>COUNTIF(X4:X34,"&gt;0")</f>
        <v>0</v>
      </c>
      <c r="Y36" s="18">
        <f>COUNTIF(Y4:Y34,"&gt;0")</f>
        <v>1</v>
      </c>
      <c r="Z36" s="18">
        <f t="shared" si="0"/>
        <v>2</v>
      </c>
      <c r="AA36" s="18">
        <f>SUM(AA4:AA34)</f>
        <v>0</v>
      </c>
      <c r="AB36" s="18">
        <f t="shared" si="0"/>
        <v>3</v>
      </c>
      <c r="AC36" s="18">
        <f>SUM(AC4:AC34)</f>
        <v>0</v>
      </c>
      <c r="AD36" s="19"/>
      <c r="AE36" s="22"/>
      <c r="AF36" s="21"/>
      <c r="AG36" s="36"/>
    </row>
    <row r="37" spans="1:34" x14ac:dyDescent="0.2">
      <c r="A37" s="1" t="s">
        <v>27</v>
      </c>
      <c r="B37" s="1"/>
      <c r="C37" s="6"/>
      <c r="D37" s="12"/>
      <c r="E37" s="23"/>
      <c r="F37" s="24"/>
      <c r="G37" s="12"/>
      <c r="H37" s="12"/>
      <c r="I37" s="12">
        <f>MAX(I4:I34)</f>
        <v>26.9</v>
      </c>
      <c r="J37" s="12">
        <f t="shared" ref="J37:K37" si="1">MAX(J4:J34)</f>
        <v>19.7</v>
      </c>
      <c r="K37" s="12">
        <f t="shared" si="1"/>
        <v>15.6</v>
      </c>
      <c r="L37" s="12"/>
      <c r="M37" s="12"/>
      <c r="N37" s="12">
        <f t="shared" ref="N37:S37" si="2">MAX(N4:N34)</f>
        <v>19.600000000000001</v>
      </c>
      <c r="O37" s="12">
        <f t="shared" si="2"/>
        <v>19.100000000000001</v>
      </c>
      <c r="P37" s="12">
        <f t="shared" si="2"/>
        <v>17.600000000000001</v>
      </c>
      <c r="Q37" s="12">
        <f t="shared" si="2"/>
        <v>12.9</v>
      </c>
      <c r="R37" s="12">
        <f t="shared" si="2"/>
        <v>12.8</v>
      </c>
      <c r="S37" s="25">
        <f t="shared" si="2"/>
        <v>0</v>
      </c>
      <c r="T37" s="1"/>
      <c r="U37" s="1"/>
      <c r="V37" s="1"/>
      <c r="W37" s="1"/>
      <c r="X37" s="1"/>
      <c r="Y37" s="1"/>
      <c r="Z37" s="1"/>
      <c r="AA37" s="1"/>
      <c r="AB37" s="1"/>
      <c r="AC37" s="1"/>
      <c r="AD37" s="12">
        <f>MAX(AD4:AD34)</f>
        <v>1024.2</v>
      </c>
      <c r="AE37" s="25"/>
      <c r="AF37" s="4"/>
      <c r="AG37" s="37"/>
    </row>
    <row r="38" spans="1:34" x14ac:dyDescent="0.2">
      <c r="A38" s="1" t="s">
        <v>28</v>
      </c>
      <c r="B38" s="1"/>
      <c r="C38" s="6"/>
      <c r="D38" s="12"/>
      <c r="E38" s="23"/>
      <c r="F38" s="24"/>
      <c r="G38" s="12"/>
      <c r="H38" s="12"/>
      <c r="I38" s="12">
        <f>MIN(I4:I34)</f>
        <v>15</v>
      </c>
      <c r="J38" s="12">
        <f t="shared" ref="J38:P38" si="3">MIN(J4:J34)</f>
        <v>12.9</v>
      </c>
      <c r="K38" s="12">
        <f t="shared" si="3"/>
        <v>6.9</v>
      </c>
      <c r="L38" s="12">
        <f t="shared" si="3"/>
        <v>0.1</v>
      </c>
      <c r="M38" s="12">
        <f t="shared" si="3"/>
        <v>4.5999999999999996</v>
      </c>
      <c r="N38" s="12">
        <f t="shared" si="3"/>
        <v>14.9</v>
      </c>
      <c r="O38" s="12">
        <f t="shared" si="3"/>
        <v>16.600000000000001</v>
      </c>
      <c r="P38" s="12">
        <f t="shared" si="3"/>
        <v>16.7</v>
      </c>
      <c r="Q38" s="2"/>
      <c r="R38" s="2"/>
      <c r="S38" s="4"/>
      <c r="T38" s="1"/>
      <c r="U38" s="1"/>
      <c r="V38" s="1"/>
      <c r="W38" s="1"/>
      <c r="X38" s="1"/>
      <c r="Y38" s="1"/>
      <c r="Z38" s="1"/>
      <c r="AA38" s="1"/>
      <c r="AB38" s="1"/>
      <c r="AC38" s="1"/>
      <c r="AD38" s="12">
        <f>MIN(AD4:AD34)</f>
        <v>1006.7</v>
      </c>
      <c r="AE38" s="25"/>
      <c r="AF38" s="4"/>
      <c r="AG38" s="37"/>
    </row>
    <row r="39" spans="1:34" x14ac:dyDescent="0.2">
      <c r="A39" s="1" t="s">
        <v>7</v>
      </c>
      <c r="B39" s="4"/>
      <c r="C39" s="23"/>
      <c r="D39" s="12">
        <f>SUM(D4:D34)/COUNT(D4:D34)</f>
        <v>4.193548387096774</v>
      </c>
      <c r="E39" s="38"/>
      <c r="F39" s="39"/>
      <c r="G39" s="12">
        <f t="shared" ref="G39:P39" si="4">SUM(G4:G34)/COUNT(G4:G34)</f>
        <v>17.058064516129033</v>
      </c>
      <c r="H39" s="12">
        <f t="shared" si="4"/>
        <v>14.522580645161293</v>
      </c>
      <c r="I39" s="12">
        <f t="shared" si="4"/>
        <v>20.770967741935483</v>
      </c>
      <c r="J39" s="12">
        <f t="shared" si="4"/>
        <v>16.396774193548389</v>
      </c>
      <c r="K39" s="12">
        <f t="shared" si="4"/>
        <v>12.025806451612898</v>
      </c>
      <c r="L39" s="12">
        <f t="shared" si="4"/>
        <v>8.058064516129031</v>
      </c>
      <c r="M39" s="12">
        <f t="shared" si="4"/>
        <v>11.209677419354836</v>
      </c>
      <c r="N39" s="12">
        <f t="shared" si="4"/>
        <v>17.109677419354838</v>
      </c>
      <c r="O39" s="12">
        <f t="shared" si="4"/>
        <v>17.806451612903224</v>
      </c>
      <c r="P39" s="12">
        <f t="shared" si="4"/>
        <v>17.006451612903223</v>
      </c>
      <c r="Q39" s="40"/>
      <c r="R39" s="40"/>
      <c r="S39" s="4"/>
      <c r="T39" s="4"/>
      <c r="U39" s="4"/>
      <c r="V39" s="4"/>
      <c r="W39" s="4"/>
      <c r="X39" s="4"/>
      <c r="Y39" s="4"/>
      <c r="Z39" s="4"/>
      <c r="AA39" s="4"/>
      <c r="AB39" s="4"/>
      <c r="AC39" s="1"/>
      <c r="AD39" s="12">
        <f>SUM(AD4:AD34)/COUNT(AD4:AD34)</f>
        <v>1016.7677419354841</v>
      </c>
      <c r="AE39" s="23">
        <f>SUM(AE4:AE34)/COUNT(AE4:AE34)</f>
        <v>75.032258064516128</v>
      </c>
      <c r="AF39" s="4"/>
      <c r="AG39" s="37"/>
    </row>
    <row r="40" spans="1:34" x14ac:dyDescent="0.2">
      <c r="A40" s="1" t="s">
        <v>34</v>
      </c>
      <c r="B40" s="41">
        <v>31</v>
      </c>
      <c r="C40" s="42"/>
      <c r="D40" s="4"/>
      <c r="E40" s="42"/>
      <c r="F40" s="4"/>
      <c r="G40" s="40"/>
      <c r="H40" s="40"/>
      <c r="I40" s="40"/>
      <c r="J40" s="40"/>
      <c r="K40" s="40"/>
      <c r="L40" s="4"/>
      <c r="M40" s="4"/>
      <c r="N40" s="4"/>
      <c r="O40" s="4"/>
      <c r="P40" s="4"/>
      <c r="Q40" s="40"/>
      <c r="R40" s="4"/>
      <c r="S40" s="4"/>
      <c r="T40" s="4"/>
      <c r="U40" s="4"/>
      <c r="V40" s="4"/>
      <c r="W40" s="4"/>
      <c r="X40" s="4"/>
      <c r="Y40" s="4"/>
      <c r="Z40" s="4"/>
      <c r="AA40" s="4"/>
      <c r="AB40" s="4"/>
      <c r="AC40" s="4"/>
      <c r="AD40" s="4"/>
      <c r="AE40" s="4"/>
      <c r="AF40" s="4"/>
      <c r="AG40" s="37"/>
    </row>
    <row r="41" spans="1:34" x14ac:dyDescent="0.2">
      <c r="B41" s="10" t="s">
        <v>0</v>
      </c>
      <c r="C41" s="26"/>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7"/>
    </row>
    <row r="42" spans="1:34" x14ac:dyDescent="0.2">
      <c r="B42" s="10" t="s">
        <v>21</v>
      </c>
      <c r="C42" s="26"/>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7"/>
    </row>
    <row r="43" spans="1:34" x14ac:dyDescent="0.2">
      <c r="B43" s="11" t="s">
        <v>35</v>
      </c>
      <c r="C43" s="26"/>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7"/>
    </row>
  </sheetData>
  <mergeCells count="32">
    <mergeCell ref="AF1:AG2"/>
    <mergeCell ref="AD1:AD3"/>
    <mergeCell ref="AE1:AE3"/>
    <mergeCell ref="T1:T3"/>
    <mergeCell ref="U1:U3"/>
    <mergeCell ref="V1:V3"/>
    <mergeCell ref="W1:W3"/>
    <mergeCell ref="AC1:AC3"/>
    <mergeCell ref="X1:X3"/>
    <mergeCell ref="Y1:Y3"/>
    <mergeCell ref="Z1:Z3"/>
    <mergeCell ref="AA1:AA3"/>
    <mergeCell ref="AB1:AB3"/>
    <mergeCell ref="A1:A3"/>
    <mergeCell ref="B1:B3"/>
    <mergeCell ref="E1:E3"/>
    <mergeCell ref="F1:F3"/>
    <mergeCell ref="C1:D1"/>
    <mergeCell ref="C2:C3"/>
    <mergeCell ref="D2:D3"/>
    <mergeCell ref="S1:S3"/>
    <mergeCell ref="K2:K3"/>
    <mergeCell ref="Q1:Q3"/>
    <mergeCell ref="R2:R3"/>
    <mergeCell ref="G1:P1"/>
    <mergeCell ref="L2:L3"/>
    <mergeCell ref="M2:M3"/>
    <mergeCell ref="N2:P2"/>
    <mergeCell ref="G2:G3"/>
    <mergeCell ref="H2:H3"/>
    <mergeCell ref="I2:I3"/>
    <mergeCell ref="J2:J3"/>
  </mergeCells>
  <phoneticPr fontId="0" type="noConversion"/>
  <printOptions gridLines="1" gridLinesSet="0"/>
  <pageMargins left="0.27559055118110237" right="0.27559055118110237" top="0.98425196850393704" bottom="0.98425196850393704" header="0.51181102362204722" footer="0.51181102362204722"/>
  <pageSetup paperSize="9" scale="68" orientation="landscape" horizontalDpi="300" verticalDpi="300" r:id="rId1"/>
  <headerFooter alignWithMargins="0">
    <oddHeader>&amp;L&amp;"Arial,Bold"&amp;14University of Reading - Station No. (DCNN) 5576&amp;C&amp;"Arial,Bold"&amp;14Monthly Return of Daily Observations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vt:lpstr>
      <vt:lpstr>DATA!Print_Area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dc:creator>
  <cp:lastModifiedBy>Roger2</cp:lastModifiedBy>
  <cp:lastPrinted>2018-01-04T11:27:59Z</cp:lastPrinted>
  <dcterms:created xsi:type="dcterms:W3CDTF">2010-07-19T13:52:16Z</dcterms:created>
  <dcterms:modified xsi:type="dcterms:W3CDTF">2018-01-22T12:22:21Z</dcterms:modified>
</cp:coreProperties>
</file>